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56FC9D17-D5B9-4365-83F7-DD93D0FC68D7}" xr6:coauthVersionLast="47" xr6:coauthVersionMax="47" xr10:uidLastSave="{00000000-0000-0000-0000-000000000000}"/>
  <bookViews>
    <workbookView xWindow="28680" yWindow="-120" windowWidth="29040" windowHeight="15720" xr2:uid="{1124EA5F-9BB6-49EE-AFBF-D3F0B175058D}"/>
  </bookViews>
  <sheets>
    <sheet name="Summary - Winter" sheetId="2" r:id="rId1"/>
    <sheet name="Summary - Summer" sheetId="1" r:id="rId2"/>
    <sheet name="Energies" sheetId="3" r:id="rId3"/>
  </sheets>
  <definedNames>
    <definedName name="_xlnm._FilterDatabase" localSheetId="2" hidden="1">Energies!$A$5:$C$5</definedName>
    <definedName name="_Order1" hidden="1">255</definedName>
    <definedName name="_Order2" hidden="1">255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S6" i="2"/>
  <c r="R6" i="2"/>
  <c r="Q6" i="2"/>
  <c r="O6" i="2"/>
  <c r="N6" i="2"/>
  <c r="M6" i="2"/>
  <c r="K6" i="2"/>
  <c r="J6" i="2"/>
  <c r="I6" i="2"/>
  <c r="G6" i="2"/>
  <c r="F6" i="2"/>
  <c r="E6" i="2"/>
</calcChain>
</file>

<file path=xl/sharedStrings.xml><?xml version="1.0" encoding="utf-8"?>
<sst xmlns="http://schemas.openxmlformats.org/spreadsheetml/2006/main" count="217" uniqueCount="15">
  <si>
    <t>Excludes Generic Expansion Resources</t>
  </si>
  <si>
    <t>Net Capacity (MW)</t>
  </si>
  <si>
    <t>Net Load (MW)</t>
  </si>
  <si>
    <t>Reserve Margin (%)</t>
  </si>
  <si>
    <t>Target Reserve Margin (%)</t>
  </si>
  <si>
    <t>Winter Capacity Need (MW)</t>
  </si>
  <si>
    <t>Year</t>
  </si>
  <si>
    <t>GPC</t>
  </si>
  <si>
    <t>System</t>
  </si>
  <si>
    <t>Summer Capacity Need (MW)</t>
  </si>
  <si>
    <t>Energies (GWh)</t>
  </si>
  <si>
    <t>SYSTEM</t>
  </si>
  <si>
    <t>2023 IRP Update Winter Summary - MG0 Scenario</t>
  </si>
  <si>
    <t>2023 IRP Update Summer Summary - MG0 Scenario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</si>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</sst>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2"/>
      <name val="Arial MT"/>
    </font>
    <font>
      <sz val="10"/>
      <name val="Calibri Light"/>
      <family val="2"/>
      <scheme val="maj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rgb="FFFF0000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1" fillId="0" borderId="0"/>
  </cellStyleXfs>
  <cellXfs count="41">
    <xf numFmtId="0" fontId="0" fillId="0" borderId="0" xfId="0"/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8" fillId="0" borderId="7" xfId="0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64" fontId="8" fillId="0" borderId="5" xfId="2" applyNumberFormat="1" applyFont="1" applyFill="1" applyBorder="1" applyAlignment="1" applyProtection="1">
      <alignment horizontal="center"/>
    </xf>
    <xf numFmtId="10" fontId="8" fillId="0" borderId="5" xfId="2" applyNumberFormat="1" applyFont="1" applyFill="1" applyBorder="1" applyAlignment="1" applyProtection="1">
      <alignment horizontal="center"/>
    </xf>
    <xf numFmtId="10" fontId="8" fillId="0" borderId="6" xfId="2" applyNumberFormat="1" applyFont="1" applyFill="1" applyBorder="1" applyAlignment="1" applyProtection="1">
      <alignment horizontal="center"/>
    </xf>
    <xf numFmtId="37" fontId="8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8" fillId="0" borderId="9" xfId="2" applyNumberFormat="1" applyFont="1" applyFill="1" applyBorder="1" applyAlignment="1" applyProtection="1">
      <alignment horizontal="center"/>
    </xf>
    <xf numFmtId="10" fontId="8" fillId="0" borderId="9" xfId="2" applyNumberFormat="1" applyFont="1" applyFill="1" applyBorder="1" applyAlignment="1" applyProtection="1">
      <alignment horizontal="center"/>
    </xf>
    <xf numFmtId="10" fontId="8" fillId="0" borderId="11" xfId="2" applyNumberFormat="1" applyFont="1" applyFill="1" applyBorder="1" applyAlignment="1" applyProtection="1">
      <alignment horizontal="center"/>
    </xf>
    <xf numFmtId="37" fontId="8" fillId="0" borderId="9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2" fillId="0" borderId="5" xfId="4" applyFont="1" applyBorder="1" applyAlignment="1">
      <alignment horizontal="center" wrapText="1"/>
    </xf>
    <xf numFmtId="3" fontId="12" fillId="0" borderId="5" xfId="4" applyNumberFormat="1" applyFont="1" applyBorder="1" applyAlignment="1">
      <alignment horizontal="right" wrapText="1"/>
    </xf>
    <xf numFmtId="0" fontId="14" fillId="0" borderId="0" xfId="0" applyFont="1" applyProtection="1">
      <protection locked="0"/>
    </xf>
    <xf numFmtId="0" fontId="2" fillId="0" borderId="0" xfId="0" quotePrefix="1" applyFont="1" applyProtection="1">
      <protection locked="0"/>
    </xf>
    <xf numFmtId="14" fontId="4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37" fontId="10" fillId="0" borderId="0" xfId="3" applyNumberFormat="1" applyFont="1" applyProtection="1">
      <protection locked="0"/>
    </xf>
    <xf numFmtId="165" fontId="8" fillId="0" borderId="0" xfId="1" applyNumberFormat="1" applyFont="1" applyFill="1" applyProtection="1">
      <protection locked="0"/>
    </xf>
    <xf numFmtId="3" fontId="15" fillId="0" borderId="10" xfId="0" applyNumberFormat="1" applyFont="1" applyBorder="1" applyAlignment="1">
      <alignment horizontal="center"/>
    </xf>
    <xf numFmtId="3" fontId="15" fillId="0" borderId="6" xfId="0" applyNumberFormat="1" applyFont="1" applyBorder="1" applyAlignment="1">
      <alignment horizontal="center"/>
    </xf>
    <xf numFmtId="3" fontId="15" fillId="0" borderId="11" xfId="0" applyNumberFormat="1" applyFont="1" applyBorder="1" applyAlignment="1">
      <alignment horizontal="center"/>
    </xf>
    <xf numFmtId="164" fontId="15" fillId="0" borderId="6" xfId="2" applyNumberFormat="1" applyFont="1" applyFill="1" applyBorder="1" applyAlignment="1" applyProtection="1">
      <alignment horizontal="center"/>
    </xf>
    <xf numFmtId="164" fontId="15" fillId="0" borderId="11" xfId="2" applyNumberFormat="1" applyFont="1" applyFill="1" applyBorder="1" applyAlignment="1" applyProtection="1">
      <alignment horizontal="center"/>
    </xf>
    <xf numFmtId="37" fontId="15" fillId="0" borderId="6" xfId="0" applyNumberFormat="1" applyFont="1" applyBorder="1" applyAlignment="1">
      <alignment horizontal="center"/>
    </xf>
    <xf numFmtId="37" fontId="15" fillId="0" borderId="11" xfId="0" applyNumberFormat="1" applyFont="1" applyBorder="1" applyAlignment="1">
      <alignment horizontal="center"/>
    </xf>
    <xf numFmtId="3" fontId="16" fillId="0" borderId="5" xfId="4" applyNumberFormat="1" applyFont="1" applyBorder="1" applyAlignment="1">
      <alignment horizontal="right" wrapText="1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</cellXfs>
  <cellStyles count="5">
    <cellStyle name="_x0013_" xfId="3" xr:uid="{A2B642B7-94A1-4419-92B0-06E41BB75513}"/>
    <cellStyle name="Comma" xfId="1" builtinId="3"/>
    <cellStyle name="Normal" xfId="0" builtinId="0"/>
    <cellStyle name="Normal_Energies" xfId="4" xr:uid="{77B9A704-E815-49AF-8D1C-6BB8D4C08834}"/>
    <cellStyle name="Percent" xfId="2" builtinId="5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6D071-5680-410C-BA23-7FAEFB3405A2}">
  <sheetPr codeName="Sheet13"/>
  <dimension ref="A1:S26"/>
  <sheetViews>
    <sheetView showGridLines="0" tabSelected="1" view="pageLayout" zoomScaleNormal="100" workbookViewId="0"/>
  </sheetViews>
  <sheetFormatPr defaultColWidth="9.140625" defaultRowHeight="15"/>
  <cols>
    <col min="1" max="3" width="11.140625" style="19" customWidth="1"/>
    <col min="4" max="4" width="3" style="19" customWidth="1"/>
    <col min="5" max="7" width="11.140625" style="19" customWidth="1"/>
    <col min="8" max="8" width="3" style="19" customWidth="1"/>
    <col min="9" max="11" width="11.140625" style="19" customWidth="1"/>
    <col min="12" max="12" width="3" style="19" customWidth="1"/>
    <col min="13" max="15" width="14.85546875" style="19" customWidth="1"/>
    <col min="16" max="16" width="3" style="19" customWidth="1"/>
    <col min="17" max="19" width="15.140625" style="19" customWidth="1"/>
    <col min="20" max="16384" width="9.140625" style="19"/>
  </cols>
  <sheetData>
    <row r="1" spans="1:19" ht="23.25">
      <c r="A1" s="18" t="s">
        <v>12</v>
      </c>
      <c r="I1" s="22"/>
    </row>
    <row r="2" spans="1:19" ht="21">
      <c r="A2" s="23" t="s">
        <v>0</v>
      </c>
    </row>
    <row r="3" spans="1:19" ht="14.45" customHeight="1">
      <c r="A3" s="24"/>
      <c r="G3" s="25"/>
    </row>
    <row r="4" spans="1:19" ht="15" customHeight="1" thickBot="1"/>
    <row r="5" spans="1:19" ht="21">
      <c r="A5" s="38" t="s">
        <v>1</v>
      </c>
      <c r="B5" s="39"/>
      <c r="C5" s="40"/>
      <c r="E5" s="38" t="s">
        <v>2</v>
      </c>
      <c r="F5" s="39"/>
      <c r="G5" s="40"/>
      <c r="I5" s="38" t="s">
        <v>3</v>
      </c>
      <c r="J5" s="39"/>
      <c r="K5" s="40"/>
      <c r="M5" s="38" t="s">
        <v>4</v>
      </c>
      <c r="N5" s="39"/>
      <c r="O5" s="40"/>
      <c r="Q5" s="38" t="s">
        <v>5</v>
      </c>
      <c r="R5" s="39"/>
      <c r="S5" s="40"/>
    </row>
    <row r="6" spans="1:19" s="26" customFormat="1" ht="15.75">
      <c r="A6" s="1" t="s">
        <v>6</v>
      </c>
      <c r="B6" s="2" t="s">
        <v>7</v>
      </c>
      <c r="C6" s="3" t="s">
        <v>8</v>
      </c>
      <c r="E6" s="1" t="str">
        <f>$A$6</f>
        <v>Year</v>
      </c>
      <c r="F6" s="2" t="str">
        <f>$B$6</f>
        <v>GPC</v>
      </c>
      <c r="G6" s="3" t="str">
        <f>$C$6</f>
        <v>System</v>
      </c>
      <c r="I6" s="1" t="str">
        <f>$A$6</f>
        <v>Year</v>
      </c>
      <c r="J6" s="2" t="str">
        <f>$B$6</f>
        <v>GPC</v>
      </c>
      <c r="K6" s="3" t="str">
        <f>$C$6</f>
        <v>System</v>
      </c>
      <c r="M6" s="1" t="str">
        <f>$A$6</f>
        <v>Year</v>
      </c>
      <c r="N6" s="2" t="str">
        <f>$B$6</f>
        <v>GPC</v>
      </c>
      <c r="O6" s="3" t="str">
        <f>$C$6</f>
        <v>System</v>
      </c>
      <c r="Q6" s="1" t="str">
        <f>$A$6</f>
        <v>Year</v>
      </c>
      <c r="R6" s="2" t="str">
        <f>$B$6</f>
        <v>GPC</v>
      </c>
      <c r="S6" s="3" t="str">
        <f>$C$6</f>
        <v>System</v>
      </c>
    </row>
    <row r="7" spans="1:19" s="27" customFormat="1" ht="12.75">
      <c r="A7" s="4">
        <v>2024</v>
      </c>
      <c r="B7" s="5">
        <v>19980.479675019145</v>
      </c>
      <c r="C7" s="30" t="s">
        <v>14</v>
      </c>
      <c r="E7" s="4">
        <v>2024</v>
      </c>
      <c r="F7" s="5">
        <v>15282.997549784655</v>
      </c>
      <c r="G7" s="30" t="s">
        <v>14</v>
      </c>
      <c r="H7" s="28"/>
      <c r="I7" s="4">
        <v>2024</v>
      </c>
      <c r="J7" s="8">
        <v>0.30736654310990708</v>
      </c>
      <c r="K7" s="33" t="s">
        <v>14</v>
      </c>
      <c r="L7" s="29"/>
      <c r="M7" s="4">
        <v>2024</v>
      </c>
      <c r="N7" s="9">
        <v>0.24431411342807263</v>
      </c>
      <c r="O7" s="10">
        <v>0.255</v>
      </c>
      <c r="Q7" s="4">
        <v>2024</v>
      </c>
      <c r="R7" s="11">
        <f t="shared" ref="R7:R26" si="0">F7*(1+N7)-B7</f>
        <v>-963.63012833544417</v>
      </c>
      <c r="S7" s="35" t="s">
        <v>14</v>
      </c>
    </row>
    <row r="8" spans="1:19" s="27" customFormat="1" ht="12.75">
      <c r="A8" s="12">
        <v>2025</v>
      </c>
      <c r="B8" s="6">
        <v>21195.788522064242</v>
      </c>
      <c r="C8" s="31" t="s">
        <v>14</v>
      </c>
      <c r="E8" s="12">
        <v>2025</v>
      </c>
      <c r="F8" s="6">
        <v>15947.427644462212</v>
      </c>
      <c r="G8" s="31" t="s">
        <v>14</v>
      </c>
      <c r="H8" s="28"/>
      <c r="I8" s="12">
        <v>2025</v>
      </c>
      <c r="J8" s="8">
        <v>0.32910391535305306</v>
      </c>
      <c r="K8" s="33" t="s">
        <v>14</v>
      </c>
      <c r="L8" s="29"/>
      <c r="M8" s="12">
        <v>2025</v>
      </c>
      <c r="N8" s="9">
        <v>0.24431411342807263</v>
      </c>
      <c r="O8" s="10">
        <v>0.255</v>
      </c>
      <c r="Q8" s="12">
        <v>2025</v>
      </c>
      <c r="R8" s="11">
        <f t="shared" si="0"/>
        <v>-1352.1792311869067</v>
      </c>
      <c r="S8" s="35" t="s">
        <v>14</v>
      </c>
    </row>
    <row r="9" spans="1:19" s="27" customFormat="1" ht="12.75">
      <c r="A9" s="12">
        <v>2026</v>
      </c>
      <c r="B9" s="6">
        <v>21296.060761689285</v>
      </c>
      <c r="C9" s="31" t="s">
        <v>14</v>
      </c>
      <c r="E9" s="12">
        <v>2026</v>
      </c>
      <c r="F9" s="6">
        <v>17255.655065536088</v>
      </c>
      <c r="G9" s="31" t="s">
        <v>14</v>
      </c>
      <c r="H9" s="28"/>
      <c r="I9" s="12">
        <v>2026</v>
      </c>
      <c r="J9" s="8">
        <v>0.2341496559132612</v>
      </c>
      <c r="K9" s="33" t="s">
        <v>14</v>
      </c>
      <c r="L9" s="29"/>
      <c r="M9" s="12">
        <v>2026</v>
      </c>
      <c r="N9" s="9">
        <v>0.24431411342807263</v>
      </c>
      <c r="O9" s="10">
        <v>0.255</v>
      </c>
      <c r="Q9" s="12">
        <v>2026</v>
      </c>
      <c r="R9" s="11">
        <f t="shared" si="0"/>
        <v>175.39437280388302</v>
      </c>
      <c r="S9" s="35" t="s">
        <v>14</v>
      </c>
    </row>
    <row r="10" spans="1:19" s="27" customFormat="1" ht="12.75">
      <c r="A10" s="12">
        <v>2027</v>
      </c>
      <c r="B10" s="6">
        <v>21785.323177193193</v>
      </c>
      <c r="C10" s="31" t="s">
        <v>14</v>
      </c>
      <c r="E10" s="12">
        <v>2027</v>
      </c>
      <c r="F10" s="6">
        <v>18928.002808841087</v>
      </c>
      <c r="G10" s="31" t="s">
        <v>14</v>
      </c>
      <c r="H10" s="28"/>
      <c r="I10" s="12">
        <v>2027</v>
      </c>
      <c r="J10" s="8">
        <v>0.15095730897807558</v>
      </c>
      <c r="K10" s="33" t="s">
        <v>14</v>
      </c>
      <c r="L10" s="29"/>
      <c r="M10" s="12">
        <v>2027</v>
      </c>
      <c r="N10" s="9">
        <v>0.25003770353677912</v>
      </c>
      <c r="O10" s="10">
        <v>0.26</v>
      </c>
      <c r="Q10" s="12">
        <v>2027</v>
      </c>
      <c r="R10" s="11">
        <f t="shared" si="0"/>
        <v>1875.3939865082248</v>
      </c>
      <c r="S10" s="35" t="s">
        <v>14</v>
      </c>
    </row>
    <row r="11" spans="1:19" s="27" customFormat="1" ht="12.75">
      <c r="A11" s="12">
        <v>2028</v>
      </c>
      <c r="B11" s="6">
        <v>22087.663882627174</v>
      </c>
      <c r="C11" s="31" t="s">
        <v>14</v>
      </c>
      <c r="E11" s="12">
        <v>2028</v>
      </c>
      <c r="F11" s="6">
        <v>19750.558321366389</v>
      </c>
      <c r="G11" s="31" t="s">
        <v>14</v>
      </c>
      <c r="H11" s="28"/>
      <c r="I11" s="12">
        <v>2028</v>
      </c>
      <c r="J11" s="8">
        <v>0.11833111364413829</v>
      </c>
      <c r="K11" s="33" t="s">
        <v>14</v>
      </c>
      <c r="L11" s="29"/>
      <c r="M11" s="12">
        <v>2028</v>
      </c>
      <c r="N11" s="9">
        <v>0.25003770353677912</v>
      </c>
      <c r="O11" s="10">
        <v>0.26</v>
      </c>
      <c r="Q11" s="12">
        <v>2028</v>
      </c>
      <c r="R11" s="11">
        <f t="shared" si="0"/>
        <v>2601.2786849828881</v>
      </c>
      <c r="S11" s="35" t="s">
        <v>14</v>
      </c>
    </row>
    <row r="12" spans="1:19" s="27" customFormat="1" ht="12.75">
      <c r="A12" s="12">
        <v>2029</v>
      </c>
      <c r="B12" s="6">
        <v>21357.233593156696</v>
      </c>
      <c r="C12" s="31" t="s">
        <v>14</v>
      </c>
      <c r="E12" s="12">
        <v>2029</v>
      </c>
      <c r="F12" s="6">
        <v>20550.769482911186</v>
      </c>
      <c r="G12" s="31" t="s">
        <v>14</v>
      </c>
      <c r="H12" s="28"/>
      <c r="I12" s="12">
        <v>2029</v>
      </c>
      <c r="J12" s="8">
        <v>3.924252621859825E-2</v>
      </c>
      <c r="K12" s="33" t="s">
        <v>14</v>
      </c>
      <c r="L12" s="29"/>
      <c r="M12" s="12">
        <v>2029</v>
      </c>
      <c r="N12" s="9">
        <v>0.25003770353677912</v>
      </c>
      <c r="O12" s="10">
        <v>0.26</v>
      </c>
      <c r="Q12" s="12">
        <v>2029</v>
      </c>
      <c r="R12" s="11">
        <f t="shared" si="0"/>
        <v>4332.0030971753258</v>
      </c>
      <c r="S12" s="35" t="s">
        <v>14</v>
      </c>
    </row>
    <row r="13" spans="1:19" s="27" customFormat="1" ht="12.75">
      <c r="A13" s="12">
        <v>2030</v>
      </c>
      <c r="B13" s="6">
        <v>21359.956043866125</v>
      </c>
      <c r="C13" s="31" t="s">
        <v>14</v>
      </c>
      <c r="E13" s="12">
        <v>2030</v>
      </c>
      <c r="F13" s="6">
        <v>21326.19169017917</v>
      </c>
      <c r="G13" s="31" t="s">
        <v>14</v>
      </c>
      <c r="H13" s="28"/>
      <c r="I13" s="12">
        <v>2030</v>
      </c>
      <c r="J13" s="8">
        <v>1.5832340896806407E-3</v>
      </c>
      <c r="K13" s="33" t="s">
        <v>14</v>
      </c>
      <c r="L13" s="29"/>
      <c r="M13" s="12">
        <v>2030</v>
      </c>
      <c r="N13" s="9">
        <v>0.25003770353677912</v>
      </c>
      <c r="O13" s="10">
        <v>0.26</v>
      </c>
      <c r="Q13" s="12">
        <v>2030</v>
      </c>
      <c r="R13" s="11">
        <f t="shared" si="0"/>
        <v>5298.5876417105865</v>
      </c>
      <c r="S13" s="35" t="s">
        <v>14</v>
      </c>
    </row>
    <row r="14" spans="1:19" s="27" customFormat="1" ht="12.75">
      <c r="A14" s="12">
        <v>2031</v>
      </c>
      <c r="B14" s="6">
        <v>19339.422994610788</v>
      </c>
      <c r="C14" s="31" t="s">
        <v>14</v>
      </c>
      <c r="E14" s="12">
        <v>2031</v>
      </c>
      <c r="F14" s="6">
        <v>21880.421756414722</v>
      </c>
      <c r="G14" s="31" t="s">
        <v>14</v>
      </c>
      <c r="H14" s="28"/>
      <c r="I14" s="12">
        <v>2031</v>
      </c>
      <c r="J14" s="8">
        <v>-0.11613116008876678</v>
      </c>
      <c r="K14" s="33" t="s">
        <v>14</v>
      </c>
      <c r="L14" s="29"/>
      <c r="M14" s="12">
        <v>2031</v>
      </c>
      <c r="N14" s="9">
        <v>0.25003770353677912</v>
      </c>
      <c r="O14" s="10">
        <v>0.26</v>
      </c>
      <c r="Q14" s="12">
        <v>2031</v>
      </c>
      <c r="R14" s="11">
        <f t="shared" si="0"/>
        <v>8011.9291701940492</v>
      </c>
      <c r="S14" s="35" t="s">
        <v>14</v>
      </c>
    </row>
    <row r="15" spans="1:19" s="27" customFormat="1" ht="12.75">
      <c r="A15" s="12">
        <v>2032</v>
      </c>
      <c r="B15" s="6">
        <v>19375.909324468521</v>
      </c>
      <c r="C15" s="31" t="s">
        <v>14</v>
      </c>
      <c r="E15" s="12">
        <v>2032</v>
      </c>
      <c r="F15" s="6">
        <v>22140.575918128274</v>
      </c>
      <c r="G15" s="31" t="s">
        <v>14</v>
      </c>
      <c r="H15" s="28"/>
      <c r="I15" s="12">
        <v>2032</v>
      </c>
      <c r="J15" s="8">
        <v>-0.1248687750437466</v>
      </c>
      <c r="K15" s="33" t="s">
        <v>14</v>
      </c>
      <c r="L15" s="29"/>
      <c r="M15" s="12">
        <v>2032</v>
      </c>
      <c r="N15" s="9">
        <v>0.25003770353677912</v>
      </c>
      <c r="O15" s="10">
        <v>0.26</v>
      </c>
      <c r="Q15" s="12">
        <v>2032</v>
      </c>
      <c r="R15" s="11">
        <f t="shared" si="0"/>
        <v>8300.6453512102598</v>
      </c>
      <c r="S15" s="35" t="s">
        <v>14</v>
      </c>
    </row>
    <row r="16" spans="1:19" s="27" customFormat="1" ht="12.75">
      <c r="A16" s="12">
        <v>2033</v>
      </c>
      <c r="B16" s="6">
        <v>19358.289324468522</v>
      </c>
      <c r="C16" s="31" t="s">
        <v>14</v>
      </c>
      <c r="E16" s="12">
        <v>2033</v>
      </c>
      <c r="F16" s="6">
        <v>22352.894073000043</v>
      </c>
      <c r="G16" s="31" t="s">
        <v>14</v>
      </c>
      <c r="H16" s="28"/>
      <c r="I16" s="12">
        <v>2033</v>
      </c>
      <c r="J16" s="8">
        <v>-0.13396944211124273</v>
      </c>
      <c r="K16" s="33" t="s">
        <v>14</v>
      </c>
      <c r="L16" s="29"/>
      <c r="M16" s="12">
        <v>2033</v>
      </c>
      <c r="N16" s="9">
        <v>0.25003770353677912</v>
      </c>
      <c r="O16" s="10">
        <v>0.26</v>
      </c>
      <c r="Q16" s="12">
        <v>2033</v>
      </c>
      <c r="R16" s="11">
        <f t="shared" si="0"/>
        <v>8583.6710499453329</v>
      </c>
      <c r="S16" s="35" t="s">
        <v>14</v>
      </c>
    </row>
    <row r="17" spans="1:19" s="27" customFormat="1" ht="12.75">
      <c r="A17" s="12">
        <v>2034</v>
      </c>
      <c r="B17" s="6">
        <v>19392.173524468522</v>
      </c>
      <c r="C17" s="31" t="s">
        <v>14</v>
      </c>
      <c r="E17" s="12">
        <v>2034</v>
      </c>
      <c r="F17" s="6">
        <v>22515.384873779261</v>
      </c>
      <c r="G17" s="31" t="s">
        <v>14</v>
      </c>
      <c r="H17" s="28"/>
      <c r="I17" s="12">
        <v>2034</v>
      </c>
      <c r="J17" s="8">
        <v>-0.13871454415811191</v>
      </c>
      <c r="K17" s="33" t="s">
        <v>14</v>
      </c>
      <c r="L17" s="29"/>
      <c r="M17" s="12">
        <v>2034</v>
      </c>
      <c r="N17" s="9">
        <v>0.25003770353677912</v>
      </c>
      <c r="O17" s="10">
        <v>0.26</v>
      </c>
      <c r="Q17" s="12">
        <v>2034</v>
      </c>
      <c r="R17" s="11">
        <f t="shared" si="0"/>
        <v>8752.9064773972386</v>
      </c>
      <c r="S17" s="35" t="s">
        <v>14</v>
      </c>
    </row>
    <row r="18" spans="1:19" s="27" customFormat="1" ht="12.75">
      <c r="A18" s="12">
        <v>2035</v>
      </c>
      <c r="B18" s="6">
        <v>17423.474524468522</v>
      </c>
      <c r="C18" s="31" t="s">
        <v>14</v>
      </c>
      <c r="E18" s="12">
        <v>2035</v>
      </c>
      <c r="F18" s="6">
        <v>22630.376772205876</v>
      </c>
      <c r="G18" s="31" t="s">
        <v>14</v>
      </c>
      <c r="H18" s="28"/>
      <c r="I18" s="12">
        <v>2035</v>
      </c>
      <c r="J18" s="8">
        <v>-0.23008464685096874</v>
      </c>
      <c r="K18" s="33" t="s">
        <v>14</v>
      </c>
      <c r="L18" s="29"/>
      <c r="M18" s="12">
        <v>2035</v>
      </c>
      <c r="N18" s="9">
        <v>0.25003770353677912</v>
      </c>
      <c r="O18" s="10">
        <v>0.26</v>
      </c>
      <c r="Q18" s="12">
        <v>2035</v>
      </c>
      <c r="R18" s="11">
        <f t="shared" si="0"/>
        <v>10865.349686031779</v>
      </c>
      <c r="S18" s="35" t="s">
        <v>14</v>
      </c>
    </row>
    <row r="19" spans="1:19" s="27" customFormat="1" ht="12.75">
      <c r="A19" s="12">
        <v>2036</v>
      </c>
      <c r="B19" s="6">
        <v>13264.889324468519</v>
      </c>
      <c r="C19" s="31" t="s">
        <v>14</v>
      </c>
      <c r="E19" s="12">
        <v>2036</v>
      </c>
      <c r="F19" s="6">
        <v>22745.867827652837</v>
      </c>
      <c r="G19" s="31" t="s">
        <v>14</v>
      </c>
      <c r="H19" s="28"/>
      <c r="I19" s="12">
        <v>2036</v>
      </c>
      <c r="J19" s="8">
        <v>-0.41682201686136622</v>
      </c>
      <c r="K19" s="33" t="s">
        <v>14</v>
      </c>
      <c r="L19" s="29"/>
      <c r="M19" s="12">
        <v>2036</v>
      </c>
      <c r="N19" s="9">
        <v>0.25003770353677912</v>
      </c>
      <c r="O19" s="10">
        <v>0.26</v>
      </c>
      <c r="Q19" s="12">
        <v>2036</v>
      </c>
      <c r="R19" s="11">
        <f t="shared" si="0"/>
        <v>15168.303059761742</v>
      </c>
      <c r="S19" s="35" t="s">
        <v>14</v>
      </c>
    </row>
    <row r="20" spans="1:19" s="27" customFormat="1" ht="12.75">
      <c r="A20" s="12">
        <v>2037</v>
      </c>
      <c r="B20" s="6">
        <v>13224.83332446852</v>
      </c>
      <c r="C20" s="31" t="s">
        <v>14</v>
      </c>
      <c r="E20" s="12">
        <v>2037</v>
      </c>
      <c r="F20" s="6">
        <v>22938.378787353166</v>
      </c>
      <c r="G20" s="31" t="s">
        <v>14</v>
      </c>
      <c r="H20" s="28"/>
      <c r="I20" s="12">
        <v>2037</v>
      </c>
      <c r="J20" s="8">
        <v>-0.42346259746308257</v>
      </c>
      <c r="K20" s="33" t="s">
        <v>14</v>
      </c>
      <c r="L20" s="29"/>
      <c r="M20" s="12">
        <v>2037</v>
      </c>
      <c r="N20" s="9">
        <v>0.25003770353677912</v>
      </c>
      <c r="O20" s="10">
        <v>0.26</v>
      </c>
      <c r="Q20" s="12">
        <v>2037</v>
      </c>
      <c r="R20" s="11">
        <f t="shared" si="0"/>
        <v>15449.0050177312</v>
      </c>
      <c r="S20" s="35" t="s">
        <v>14</v>
      </c>
    </row>
    <row r="21" spans="1:19" s="27" customFormat="1" ht="12.75">
      <c r="A21" s="12">
        <v>2038</v>
      </c>
      <c r="B21" s="6">
        <v>12923.596324468519</v>
      </c>
      <c r="C21" s="31" t="s">
        <v>14</v>
      </c>
      <c r="E21" s="12">
        <v>2038</v>
      </c>
      <c r="F21" s="6">
        <v>23257.080391896896</v>
      </c>
      <c r="G21" s="31" t="s">
        <v>14</v>
      </c>
      <c r="H21" s="28"/>
      <c r="I21" s="12">
        <v>2038</v>
      </c>
      <c r="J21" s="8">
        <v>-0.44431561886971471</v>
      </c>
      <c r="K21" s="33" t="s">
        <v>14</v>
      </c>
      <c r="L21" s="29"/>
      <c r="M21" s="12">
        <v>2038</v>
      </c>
      <c r="N21" s="9">
        <v>0.25003770353677912</v>
      </c>
      <c r="O21" s="10">
        <v>0.26</v>
      </c>
      <c r="Q21" s="12">
        <v>2038</v>
      </c>
      <c r="R21" s="11">
        <f t="shared" si="0"/>
        <v>16148.63103958853</v>
      </c>
      <c r="S21" s="35" t="s">
        <v>14</v>
      </c>
    </row>
    <row r="22" spans="1:19" s="27" customFormat="1" ht="12.75">
      <c r="A22" s="12">
        <v>2039</v>
      </c>
      <c r="B22" s="6">
        <v>12923.595384468519</v>
      </c>
      <c r="C22" s="31" t="s">
        <v>14</v>
      </c>
      <c r="E22" s="12">
        <v>2039</v>
      </c>
      <c r="F22" s="6">
        <v>23624.403409491933</v>
      </c>
      <c r="G22" s="31" t="s">
        <v>14</v>
      </c>
      <c r="H22" s="28"/>
      <c r="I22" s="12">
        <v>2039</v>
      </c>
      <c r="J22" s="8">
        <v>-0.45295569329484053</v>
      </c>
      <c r="K22" s="33" t="s">
        <v>14</v>
      </c>
      <c r="L22" s="29"/>
      <c r="M22" s="12">
        <v>2039</v>
      </c>
      <c r="N22" s="9">
        <v>0.25003770353677912</v>
      </c>
      <c r="O22" s="10">
        <v>0.26</v>
      </c>
      <c r="Q22" s="12">
        <v>2039</v>
      </c>
      <c r="R22" s="11">
        <f t="shared" si="0"/>
        <v>16607.799600959232</v>
      </c>
      <c r="S22" s="35" t="s">
        <v>14</v>
      </c>
    </row>
    <row r="23" spans="1:19" s="27" customFormat="1" ht="12.75">
      <c r="A23" s="12">
        <v>2040</v>
      </c>
      <c r="B23" s="6">
        <v>12563.54738446852</v>
      </c>
      <c r="C23" s="31" t="s">
        <v>14</v>
      </c>
      <c r="E23" s="12">
        <v>2040</v>
      </c>
      <c r="F23" s="6">
        <v>23925.91686726355</v>
      </c>
      <c r="G23" s="31" t="s">
        <v>14</v>
      </c>
      <c r="H23" s="28"/>
      <c r="I23" s="12">
        <v>2040</v>
      </c>
      <c r="J23" s="8">
        <v>-0.47489797552299884</v>
      </c>
      <c r="K23" s="33" t="s">
        <v>14</v>
      </c>
      <c r="L23" s="29"/>
      <c r="M23" s="12">
        <v>2040</v>
      </c>
      <c r="N23" s="9">
        <v>0.25003770353677912</v>
      </c>
      <c r="O23" s="10">
        <v>0.26</v>
      </c>
      <c r="Q23" s="12">
        <v>2040</v>
      </c>
      <c r="R23" s="11">
        <f t="shared" si="0"/>
        <v>17344.750791297498</v>
      </c>
      <c r="S23" s="35" t="s">
        <v>14</v>
      </c>
    </row>
    <row r="24" spans="1:19" s="27" customFormat="1" ht="12.75">
      <c r="A24" s="12">
        <v>2041</v>
      </c>
      <c r="B24" s="6">
        <v>12543.567384468519</v>
      </c>
      <c r="C24" s="31" t="s">
        <v>14</v>
      </c>
      <c r="E24" s="12">
        <v>2041</v>
      </c>
      <c r="F24" s="6">
        <v>24282.015817949439</v>
      </c>
      <c r="G24" s="31" t="s">
        <v>14</v>
      </c>
      <c r="H24" s="28"/>
      <c r="I24" s="12">
        <v>2041</v>
      </c>
      <c r="J24" s="8">
        <v>-0.48342149685957192</v>
      </c>
      <c r="K24" s="33" t="s">
        <v>14</v>
      </c>
      <c r="L24" s="29"/>
      <c r="M24" s="12">
        <v>2041</v>
      </c>
      <c r="N24" s="9">
        <v>0.25003770353677912</v>
      </c>
      <c r="O24" s="10">
        <v>0.26</v>
      </c>
      <c r="Q24" s="12">
        <v>2041</v>
      </c>
      <c r="R24" s="11">
        <f t="shared" si="0"/>
        <v>17809.867905844745</v>
      </c>
      <c r="S24" s="35" t="s">
        <v>14</v>
      </c>
    </row>
    <row r="25" spans="1:19" s="27" customFormat="1" ht="12.75">
      <c r="A25" s="12">
        <v>2042</v>
      </c>
      <c r="B25" s="6">
        <v>12540.88738446852</v>
      </c>
      <c r="C25" s="31" t="s">
        <v>14</v>
      </c>
      <c r="E25" s="12">
        <v>2042</v>
      </c>
      <c r="F25" s="6">
        <v>24643.320931134891</v>
      </c>
      <c r="G25" s="31" t="s">
        <v>14</v>
      </c>
      <c r="H25" s="28"/>
      <c r="I25" s="12">
        <v>2042</v>
      </c>
      <c r="J25" s="8">
        <v>-0.49110400260120379</v>
      </c>
      <c r="K25" s="33" t="s">
        <v>14</v>
      </c>
      <c r="L25" s="29"/>
      <c r="M25" s="12">
        <v>2042</v>
      </c>
      <c r="N25" s="9">
        <v>0.25003770353677912</v>
      </c>
      <c r="O25" s="10">
        <v>0.26</v>
      </c>
      <c r="Q25" s="12">
        <v>2042</v>
      </c>
      <c r="R25" s="11">
        <f t="shared" si="0"/>
        <v>18264.192919807181</v>
      </c>
      <c r="S25" s="35" t="s">
        <v>14</v>
      </c>
    </row>
    <row r="26" spans="1:19" s="27" customFormat="1" ht="13.5" thickBot="1">
      <c r="A26" s="13">
        <v>2043</v>
      </c>
      <c r="B26" s="7">
        <v>12538.239984468519</v>
      </c>
      <c r="C26" s="32" t="s">
        <v>14</v>
      </c>
      <c r="E26" s="13">
        <v>2043</v>
      </c>
      <c r="F26" s="7">
        <v>25033.365033661117</v>
      </c>
      <c r="G26" s="32" t="s">
        <v>14</v>
      </c>
      <c r="H26" s="28"/>
      <c r="I26" s="13">
        <v>2043</v>
      </c>
      <c r="J26" s="14">
        <v>-0.49913885058564944</v>
      </c>
      <c r="K26" s="34" t="s">
        <v>14</v>
      </c>
      <c r="L26" s="29"/>
      <c r="M26" s="13">
        <v>2043</v>
      </c>
      <c r="N26" s="15">
        <v>0.25003770353677912</v>
      </c>
      <c r="O26" s="16">
        <v>0.26</v>
      </c>
      <c r="Q26" s="13">
        <v>2043</v>
      </c>
      <c r="R26" s="17">
        <f t="shared" si="0"/>
        <v>18754.410154007128</v>
      </c>
      <c r="S26" s="36" t="s">
        <v>14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5" priority="11">
      <formula>$J7&lt;$N7</formula>
    </cfRule>
  </conditionalFormatting>
  <conditionalFormatting sqref="K7:K26">
    <cfRule type="expression" dxfId="4" priority="10">
      <formula>$K7&lt;$O7</formula>
    </cfRule>
  </conditionalFormatting>
  <conditionalFormatting sqref="R7:R26">
    <cfRule type="cellIs" dxfId="3" priority="1" operator="greaterThan">
      <formula>0</formula>
    </cfRule>
  </conditionalFormatting>
  <pageMargins left="0.7" right="0.7" top="0.75" bottom="0.75" header="0.3" footer="0.3"/>
  <pageSetup orientation="landscape" r:id="rId1"/>
  <headerFooter>
    <oddHeader>&amp;L&amp;F&amp;R&amp;"-,Bold"&amp;K000000PUBLIC DISCLOSURE</oddHead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77436-1405-4516-844C-4E3E3CA1D52F}">
  <sheetPr codeName="Sheet10"/>
  <dimension ref="A1:S26"/>
  <sheetViews>
    <sheetView showGridLines="0" view="pageLayout" zoomScaleNormal="100" workbookViewId="0"/>
  </sheetViews>
  <sheetFormatPr defaultColWidth="9.140625" defaultRowHeight="15"/>
  <cols>
    <col min="1" max="3" width="11.140625" style="19" customWidth="1"/>
    <col min="4" max="4" width="3" style="19" customWidth="1"/>
    <col min="5" max="7" width="11.140625" style="19" customWidth="1"/>
    <col min="8" max="8" width="3" style="19" customWidth="1"/>
    <col min="9" max="11" width="11.140625" style="19" customWidth="1"/>
    <col min="12" max="12" width="3" style="19" customWidth="1"/>
    <col min="13" max="15" width="14.85546875" style="19" customWidth="1"/>
    <col min="16" max="16" width="3" style="19" customWidth="1"/>
    <col min="17" max="19" width="15.140625" style="19" customWidth="1"/>
    <col min="20" max="16384" width="9.140625" style="19"/>
  </cols>
  <sheetData>
    <row r="1" spans="1:19" ht="23.25">
      <c r="A1" s="18" t="s">
        <v>13</v>
      </c>
      <c r="I1" s="22"/>
    </row>
    <row r="2" spans="1:19" ht="21">
      <c r="A2" s="23" t="s">
        <v>0</v>
      </c>
    </row>
    <row r="3" spans="1:19">
      <c r="A3" s="24"/>
    </row>
    <row r="4" spans="1:19" ht="15.75" thickBot="1"/>
    <row r="5" spans="1:19" ht="21">
      <c r="A5" s="38" t="s">
        <v>1</v>
      </c>
      <c r="B5" s="39"/>
      <c r="C5" s="40"/>
      <c r="E5" s="38" t="s">
        <v>2</v>
      </c>
      <c r="F5" s="39"/>
      <c r="G5" s="40"/>
      <c r="I5" s="38" t="s">
        <v>3</v>
      </c>
      <c r="J5" s="39"/>
      <c r="K5" s="40"/>
      <c r="M5" s="38" t="s">
        <v>4</v>
      </c>
      <c r="N5" s="39"/>
      <c r="O5" s="40"/>
      <c r="Q5" s="38" t="s">
        <v>9</v>
      </c>
      <c r="R5" s="39"/>
      <c r="S5" s="40"/>
    </row>
    <row r="6" spans="1:19" s="26" customFormat="1" ht="15.75">
      <c r="A6" s="1" t="s">
        <v>6</v>
      </c>
      <c r="B6" s="2" t="s">
        <v>7</v>
      </c>
      <c r="C6" s="3" t="s">
        <v>8</v>
      </c>
      <c r="E6" s="1" t="s">
        <v>6</v>
      </c>
      <c r="F6" s="2" t="s">
        <v>7</v>
      </c>
      <c r="G6" s="3" t="s">
        <v>8</v>
      </c>
      <c r="I6" s="1" t="s">
        <v>6</v>
      </c>
      <c r="J6" s="2" t="s">
        <v>7</v>
      </c>
      <c r="K6" s="3" t="s">
        <v>8</v>
      </c>
      <c r="M6" s="1" t="s">
        <v>6</v>
      </c>
      <c r="N6" s="2" t="s">
        <v>7</v>
      </c>
      <c r="O6" s="3" t="s">
        <v>8</v>
      </c>
      <c r="Q6" s="1" t="s">
        <v>6</v>
      </c>
      <c r="R6" s="2" t="s">
        <v>7</v>
      </c>
      <c r="S6" s="3" t="s">
        <v>8</v>
      </c>
    </row>
    <row r="7" spans="1:19" s="27" customFormat="1" ht="12.75">
      <c r="A7" s="4">
        <v>2024</v>
      </c>
      <c r="B7" s="5">
        <v>19870.969860313406</v>
      </c>
      <c r="C7" s="30" t="s">
        <v>14</v>
      </c>
      <c r="E7" s="4">
        <v>2024</v>
      </c>
      <c r="F7" s="5">
        <v>16757.350878153797</v>
      </c>
      <c r="G7" s="30" t="s">
        <v>14</v>
      </c>
      <c r="H7" s="28"/>
      <c r="I7" s="4">
        <v>2024</v>
      </c>
      <c r="J7" s="8">
        <v>0.18580615783481425</v>
      </c>
      <c r="K7" s="33" t="s">
        <v>14</v>
      </c>
      <c r="L7" s="29"/>
      <c r="M7" s="4">
        <v>2024</v>
      </c>
      <c r="N7" s="9">
        <v>0.14860922964700185</v>
      </c>
      <c r="O7" s="10">
        <v>0.1575</v>
      </c>
      <c r="Q7" s="4">
        <v>2024</v>
      </c>
      <c r="R7" s="11">
        <f t="shared" ref="R7:R26" si="0">F7*(1+N7)-B7</f>
        <v>-623.3219772326629</v>
      </c>
      <c r="S7" s="35" t="s">
        <v>14</v>
      </c>
    </row>
    <row r="8" spans="1:19" s="27" customFormat="1" ht="12.75">
      <c r="A8" s="12">
        <v>2025</v>
      </c>
      <c r="B8" s="6">
        <v>21941.095108611677</v>
      </c>
      <c r="C8" s="31" t="s">
        <v>14</v>
      </c>
      <c r="E8" s="12">
        <v>2025</v>
      </c>
      <c r="F8" s="6">
        <v>17382.553849073174</v>
      </c>
      <c r="G8" s="31" t="s">
        <v>14</v>
      </c>
      <c r="H8" s="28"/>
      <c r="I8" s="12">
        <v>2025</v>
      </c>
      <c r="J8" s="8">
        <v>0.26224807350627377</v>
      </c>
      <c r="K8" s="33" t="s">
        <v>14</v>
      </c>
      <c r="L8" s="29"/>
      <c r="M8" s="12">
        <v>2025</v>
      </c>
      <c r="N8" s="9">
        <v>0.14860922964700185</v>
      </c>
      <c r="O8" s="10">
        <v>0.1575</v>
      </c>
      <c r="Q8" s="12">
        <v>2025</v>
      </c>
      <c r="R8" s="11">
        <f t="shared" si="0"/>
        <v>-1975.3333227302101</v>
      </c>
      <c r="S8" s="35" t="s">
        <v>14</v>
      </c>
    </row>
    <row r="9" spans="1:19" s="27" customFormat="1" ht="12.75">
      <c r="A9" s="12">
        <v>2026</v>
      </c>
      <c r="B9" s="6">
        <v>22079.698565737992</v>
      </c>
      <c r="C9" s="31" t="s">
        <v>14</v>
      </c>
      <c r="E9" s="12">
        <v>2026</v>
      </c>
      <c r="F9" s="6">
        <v>18803.73924897928</v>
      </c>
      <c r="G9" s="31" t="s">
        <v>14</v>
      </c>
      <c r="H9" s="28"/>
      <c r="I9" s="12">
        <v>2026</v>
      </c>
      <c r="J9" s="8">
        <v>0.17421850374449011</v>
      </c>
      <c r="K9" s="33" t="s">
        <v>14</v>
      </c>
      <c r="L9" s="29"/>
      <c r="M9" s="12">
        <v>2026</v>
      </c>
      <c r="N9" s="9">
        <v>0.14860922964700185</v>
      </c>
      <c r="O9" s="10">
        <v>0.1575</v>
      </c>
      <c r="Q9" s="12">
        <v>2026</v>
      </c>
      <c r="R9" s="11">
        <f t="shared" si="0"/>
        <v>-481.55011248480878</v>
      </c>
      <c r="S9" s="35" t="s">
        <v>14</v>
      </c>
    </row>
    <row r="10" spans="1:19" s="27" customFormat="1" ht="12.75">
      <c r="A10" s="12">
        <v>2027</v>
      </c>
      <c r="B10" s="6">
        <v>23210.668107441477</v>
      </c>
      <c r="C10" s="31" t="s">
        <v>14</v>
      </c>
      <c r="E10" s="12">
        <v>2027</v>
      </c>
      <c r="F10" s="6">
        <v>20633.490554197026</v>
      </c>
      <c r="G10" s="31" t="s">
        <v>14</v>
      </c>
      <c r="H10" s="28"/>
      <c r="I10" s="12">
        <v>2027</v>
      </c>
      <c r="J10" s="8">
        <v>0.12490264536071094</v>
      </c>
      <c r="K10" s="33" t="s">
        <v>14</v>
      </c>
      <c r="L10" s="29"/>
      <c r="M10" s="12">
        <v>2027</v>
      </c>
      <c r="N10" s="9">
        <v>0.15396444627367067</v>
      </c>
      <c r="O10" s="10">
        <v>0.16250000000000001</v>
      </c>
      <c r="Q10" s="12">
        <v>2027</v>
      </c>
      <c r="R10" s="11">
        <f t="shared" si="0"/>
        <v>599.64639462550622</v>
      </c>
      <c r="S10" s="35" t="s">
        <v>14</v>
      </c>
    </row>
    <row r="11" spans="1:19" s="27" customFormat="1" ht="12.75">
      <c r="A11" s="12">
        <v>2028</v>
      </c>
      <c r="B11" s="6">
        <v>23233.929725659975</v>
      </c>
      <c r="C11" s="31" t="s">
        <v>14</v>
      </c>
      <c r="E11" s="12">
        <v>2028</v>
      </c>
      <c r="F11" s="6">
        <v>21561.330815992656</v>
      </c>
      <c r="G11" s="31" t="s">
        <v>14</v>
      </c>
      <c r="H11" s="28"/>
      <c r="I11" s="12">
        <v>2028</v>
      </c>
      <c r="J11" s="8">
        <v>7.7574010803948434E-2</v>
      </c>
      <c r="K11" s="33" t="s">
        <v>14</v>
      </c>
      <c r="L11" s="29"/>
      <c r="M11" s="12">
        <v>2028</v>
      </c>
      <c r="N11" s="9">
        <v>0.15396444627367067</v>
      </c>
      <c r="O11" s="10">
        <v>0.16250000000000001</v>
      </c>
      <c r="Q11" s="12">
        <v>2028</v>
      </c>
      <c r="R11" s="11">
        <f t="shared" si="0"/>
        <v>1647.0794503404213</v>
      </c>
      <c r="S11" s="35" t="s">
        <v>14</v>
      </c>
    </row>
    <row r="12" spans="1:19" s="27" customFormat="1" ht="12.75">
      <c r="A12" s="12">
        <v>2029</v>
      </c>
      <c r="B12" s="6">
        <v>23399.971552240029</v>
      </c>
      <c r="C12" s="31" t="s">
        <v>14</v>
      </c>
      <c r="E12" s="12">
        <v>2029</v>
      </c>
      <c r="F12" s="6">
        <v>22445.281464193056</v>
      </c>
      <c r="G12" s="31" t="s">
        <v>14</v>
      </c>
      <c r="H12" s="28"/>
      <c r="I12" s="12">
        <v>2029</v>
      </c>
      <c r="J12" s="8">
        <v>4.2534110769338662E-2</v>
      </c>
      <c r="K12" s="33" t="s">
        <v>14</v>
      </c>
      <c r="L12" s="29"/>
      <c r="M12" s="12">
        <v>2029</v>
      </c>
      <c r="N12" s="9">
        <v>0.15396444627367067</v>
      </c>
      <c r="O12" s="10">
        <v>0.16250000000000001</v>
      </c>
      <c r="Q12" s="12">
        <v>2029</v>
      </c>
      <c r="R12" s="11">
        <f t="shared" si="0"/>
        <v>2501.0852440441959</v>
      </c>
      <c r="S12" s="35" t="s">
        <v>14</v>
      </c>
    </row>
    <row r="13" spans="1:19" s="27" customFormat="1" ht="12.75">
      <c r="A13" s="12">
        <v>2030</v>
      </c>
      <c r="B13" s="6">
        <v>21452.992298512469</v>
      </c>
      <c r="C13" s="31" t="s">
        <v>14</v>
      </c>
      <c r="E13" s="12">
        <v>2030</v>
      </c>
      <c r="F13" s="6">
        <v>23304.60238489346</v>
      </c>
      <c r="G13" s="31" t="s">
        <v>14</v>
      </c>
      <c r="H13" s="28"/>
      <c r="I13" s="12">
        <v>2030</v>
      </c>
      <c r="J13" s="8">
        <v>-7.945255000708551E-2</v>
      </c>
      <c r="K13" s="33" t="s">
        <v>14</v>
      </c>
      <c r="L13" s="29"/>
      <c r="M13" s="12">
        <v>2030</v>
      </c>
      <c r="N13" s="9">
        <v>0.15396444627367067</v>
      </c>
      <c r="O13" s="10">
        <v>0.16250000000000001</v>
      </c>
      <c r="Q13" s="12">
        <v>2030</v>
      </c>
      <c r="R13" s="11">
        <f t="shared" si="0"/>
        <v>5439.6902881991773</v>
      </c>
      <c r="S13" s="35" t="s">
        <v>14</v>
      </c>
    </row>
    <row r="14" spans="1:19" s="27" customFormat="1" ht="12.75">
      <c r="A14" s="12">
        <v>2031</v>
      </c>
      <c r="B14" s="6">
        <v>21767.192255353526</v>
      </c>
      <c r="C14" s="31" t="s">
        <v>14</v>
      </c>
      <c r="E14" s="12">
        <v>2031</v>
      </c>
      <c r="F14" s="6">
        <v>23921.243269276751</v>
      </c>
      <c r="G14" s="31" t="s">
        <v>14</v>
      </c>
      <c r="H14" s="28"/>
      <c r="I14" s="12">
        <v>2031</v>
      </c>
      <c r="J14" s="8">
        <v>-9.0047619585466143E-2</v>
      </c>
      <c r="K14" s="33" t="s">
        <v>14</v>
      </c>
      <c r="L14" s="29"/>
      <c r="M14" s="12">
        <v>2031</v>
      </c>
      <c r="N14" s="9">
        <v>0.15396444627367067</v>
      </c>
      <c r="O14" s="10">
        <v>0.16250000000000001</v>
      </c>
      <c r="Q14" s="12">
        <v>2031</v>
      </c>
      <c r="R14" s="11">
        <f t="shared" si="0"/>
        <v>5837.0719880551915</v>
      </c>
      <c r="S14" s="35" t="s">
        <v>14</v>
      </c>
    </row>
    <row r="15" spans="1:19" s="27" customFormat="1" ht="12.75">
      <c r="A15" s="12">
        <v>2032</v>
      </c>
      <c r="B15" s="6">
        <v>22101.22604178547</v>
      </c>
      <c r="C15" s="31" t="s">
        <v>14</v>
      </c>
      <c r="E15" s="12">
        <v>2032</v>
      </c>
      <c r="F15" s="6">
        <v>24236.048987534487</v>
      </c>
      <c r="G15" s="31" t="s">
        <v>14</v>
      </c>
      <c r="H15" s="28"/>
      <c r="I15" s="12">
        <v>2032</v>
      </c>
      <c r="J15" s="8">
        <v>-8.8084610938318986E-2</v>
      </c>
      <c r="K15" s="33" t="s">
        <v>14</v>
      </c>
      <c r="L15" s="29"/>
      <c r="M15" s="12">
        <v>2032</v>
      </c>
      <c r="N15" s="9">
        <v>0.15396444627367067</v>
      </c>
      <c r="O15" s="10">
        <v>0.16250000000000001</v>
      </c>
      <c r="Q15" s="12">
        <v>2032</v>
      </c>
      <c r="R15" s="11">
        <f t="shared" si="0"/>
        <v>5866.3128079763192</v>
      </c>
      <c r="S15" s="35" t="s">
        <v>14</v>
      </c>
    </row>
    <row r="16" spans="1:19" s="27" customFormat="1" ht="12.75">
      <c r="A16" s="12">
        <v>2033</v>
      </c>
      <c r="B16" s="6">
        <v>22382.874091785474</v>
      </c>
      <c r="C16" s="31" t="s">
        <v>14</v>
      </c>
      <c r="E16" s="12">
        <v>2033</v>
      </c>
      <c r="F16" s="6">
        <v>24497.48809812831</v>
      </c>
      <c r="G16" s="31" t="s">
        <v>14</v>
      </c>
      <c r="H16" s="28"/>
      <c r="I16" s="12">
        <v>2033</v>
      </c>
      <c r="J16" s="8">
        <v>-8.6319625827449564E-2</v>
      </c>
      <c r="K16" s="33" t="s">
        <v>14</v>
      </c>
      <c r="L16" s="29"/>
      <c r="M16" s="12">
        <v>2033</v>
      </c>
      <c r="N16" s="9">
        <v>0.15396444627367067</v>
      </c>
      <c r="O16" s="10">
        <v>0.16250000000000001</v>
      </c>
      <c r="Q16" s="12">
        <v>2033</v>
      </c>
      <c r="R16" s="11">
        <f t="shared" si="0"/>
        <v>5886.3561964669971</v>
      </c>
      <c r="S16" s="35" t="s">
        <v>14</v>
      </c>
    </row>
    <row r="17" spans="1:19" s="27" customFormat="1" ht="12.75">
      <c r="A17" s="12">
        <v>2034</v>
      </c>
      <c r="B17" s="6">
        <v>22705.843091785471</v>
      </c>
      <c r="C17" s="31" t="s">
        <v>14</v>
      </c>
      <c r="E17" s="12">
        <v>2034</v>
      </c>
      <c r="F17" s="6">
        <v>24716.842219831535</v>
      </c>
      <c r="G17" s="31" t="s">
        <v>14</v>
      </c>
      <c r="H17" s="28"/>
      <c r="I17" s="12">
        <v>2034</v>
      </c>
      <c r="J17" s="8">
        <v>-8.1361490685591731E-2</v>
      </c>
      <c r="K17" s="33" t="s">
        <v>14</v>
      </c>
      <c r="L17" s="29"/>
      <c r="M17" s="12">
        <v>2034</v>
      </c>
      <c r="N17" s="9">
        <v>0.15396444627367067</v>
      </c>
      <c r="O17" s="10">
        <v>0.16250000000000001</v>
      </c>
      <c r="Q17" s="12">
        <v>2034</v>
      </c>
      <c r="R17" s="11">
        <f t="shared" si="0"/>
        <v>5816.5140540561115</v>
      </c>
      <c r="S17" s="35" t="s">
        <v>14</v>
      </c>
    </row>
    <row r="18" spans="1:19" s="27" customFormat="1" ht="12.75">
      <c r="A18" s="12">
        <v>2035</v>
      </c>
      <c r="B18" s="6">
        <v>20646.75009178547</v>
      </c>
      <c r="C18" s="31" t="s">
        <v>14</v>
      </c>
      <c r="E18" s="12">
        <v>2035</v>
      </c>
      <c r="F18" s="6">
        <v>24878.568852598666</v>
      </c>
      <c r="G18" s="31" t="s">
        <v>14</v>
      </c>
      <c r="H18" s="28"/>
      <c r="I18" s="12">
        <v>2035</v>
      </c>
      <c r="J18" s="8">
        <v>-0.17009896292210414</v>
      </c>
      <c r="K18" s="33" t="s">
        <v>14</v>
      </c>
      <c r="L18" s="29"/>
      <c r="M18" s="12">
        <v>2035</v>
      </c>
      <c r="N18" s="9">
        <v>0.15396444627367067</v>
      </c>
      <c r="O18" s="10">
        <v>0.16250000000000001</v>
      </c>
      <c r="Q18" s="12">
        <v>2035</v>
      </c>
      <c r="R18" s="11">
        <f t="shared" si="0"/>
        <v>8062.2338382849412</v>
      </c>
      <c r="S18" s="35" t="s">
        <v>14</v>
      </c>
    </row>
    <row r="19" spans="1:19" s="27" customFormat="1" ht="12.75">
      <c r="A19" s="12">
        <v>2036</v>
      </c>
      <c r="B19" s="6">
        <v>17174.111041785472</v>
      </c>
      <c r="C19" s="31" t="s">
        <v>14</v>
      </c>
      <c r="E19" s="12">
        <v>2036</v>
      </c>
      <c r="F19" s="6">
        <v>25052.143841135367</v>
      </c>
      <c r="G19" s="31" t="s">
        <v>14</v>
      </c>
      <c r="H19" s="28"/>
      <c r="I19" s="12">
        <v>2036</v>
      </c>
      <c r="J19" s="8">
        <v>-0.31446541458915955</v>
      </c>
      <c r="K19" s="33" t="s">
        <v>14</v>
      </c>
      <c r="L19" s="29"/>
      <c r="M19" s="12">
        <v>2036</v>
      </c>
      <c r="N19" s="9">
        <v>0.15396444627367067</v>
      </c>
      <c r="O19" s="10">
        <v>0.16250000000000001</v>
      </c>
      <c r="Q19" s="12">
        <v>2036</v>
      </c>
      <c r="R19" s="11">
        <f t="shared" si="0"/>
        <v>11735.172253818651</v>
      </c>
      <c r="S19" s="35" t="s">
        <v>14</v>
      </c>
    </row>
    <row r="20" spans="1:19" s="27" customFormat="1" ht="12.75">
      <c r="A20" s="12">
        <v>2037</v>
      </c>
      <c r="B20" s="6">
        <v>17044.290041785473</v>
      </c>
      <c r="C20" s="31" t="s">
        <v>14</v>
      </c>
      <c r="E20" s="12">
        <v>2037</v>
      </c>
      <c r="F20" s="6">
        <v>25298.60903893764</v>
      </c>
      <c r="G20" s="31" t="s">
        <v>14</v>
      </c>
      <c r="H20" s="28"/>
      <c r="I20" s="12">
        <v>2037</v>
      </c>
      <c r="J20" s="8">
        <v>-0.32627560607967676</v>
      </c>
      <c r="K20" s="33" t="s">
        <v>14</v>
      </c>
      <c r="L20" s="29"/>
      <c r="M20" s="12">
        <v>2037</v>
      </c>
      <c r="N20" s="9">
        <v>0.15396444627367067</v>
      </c>
      <c r="O20" s="10">
        <v>0.16250000000000001</v>
      </c>
      <c r="Q20" s="12">
        <v>2037</v>
      </c>
      <c r="R20" s="11">
        <f t="shared" si="0"/>
        <v>12149.40532932628</v>
      </c>
      <c r="S20" s="35" t="s">
        <v>14</v>
      </c>
    </row>
    <row r="21" spans="1:19" s="27" customFormat="1" ht="12.75">
      <c r="A21" s="12">
        <v>2038</v>
      </c>
      <c r="B21" s="6">
        <v>16816.039956785473</v>
      </c>
      <c r="C21" s="31" t="s">
        <v>14</v>
      </c>
      <c r="E21" s="12">
        <v>2038</v>
      </c>
      <c r="F21" s="6">
        <v>25531.887576096826</v>
      </c>
      <c r="G21" s="31" t="s">
        <v>14</v>
      </c>
      <c r="H21" s="28"/>
      <c r="I21" s="12">
        <v>2038</v>
      </c>
      <c r="J21" s="8">
        <v>-0.34137106366828929</v>
      </c>
      <c r="K21" s="33" t="s">
        <v>14</v>
      </c>
      <c r="L21" s="29"/>
      <c r="M21" s="12">
        <v>2038</v>
      </c>
      <c r="N21" s="9">
        <v>0.15396444627367067</v>
      </c>
      <c r="O21" s="10">
        <v>0.16250000000000001</v>
      </c>
      <c r="Q21" s="12">
        <v>2038</v>
      </c>
      <c r="R21" s="11">
        <f t="shared" si="0"/>
        <v>12646.850552286713</v>
      </c>
      <c r="S21" s="35" t="s">
        <v>14</v>
      </c>
    </row>
    <row r="22" spans="1:19" s="27" customFormat="1" ht="12.75">
      <c r="A22" s="12">
        <v>2039</v>
      </c>
      <c r="B22" s="6">
        <v>16815.727956785471</v>
      </c>
      <c r="C22" s="31" t="s">
        <v>14</v>
      </c>
      <c r="E22" s="12">
        <v>2039</v>
      </c>
      <c r="F22" s="6">
        <v>25762.688344244551</v>
      </c>
      <c r="G22" s="31" t="s">
        <v>14</v>
      </c>
      <c r="H22" s="28"/>
      <c r="I22" s="12">
        <v>2039</v>
      </c>
      <c r="J22" s="8">
        <v>-0.34728364788288302</v>
      </c>
      <c r="K22" s="33" t="s">
        <v>14</v>
      </c>
      <c r="L22" s="29"/>
      <c r="M22" s="12">
        <v>2039</v>
      </c>
      <c r="N22" s="9">
        <v>0.15396444627367067</v>
      </c>
      <c r="O22" s="10">
        <v>0.16250000000000001</v>
      </c>
      <c r="Q22" s="12">
        <v>2039</v>
      </c>
      <c r="R22" s="11">
        <f t="shared" si="0"/>
        <v>12913.498432901841</v>
      </c>
      <c r="S22" s="35" t="s">
        <v>14</v>
      </c>
    </row>
    <row r="23" spans="1:19" s="27" customFormat="1" ht="12.75">
      <c r="A23" s="12">
        <v>2040</v>
      </c>
      <c r="B23" s="6">
        <v>16506.727956785471</v>
      </c>
      <c r="C23" s="31" t="s">
        <v>14</v>
      </c>
      <c r="E23" s="12">
        <v>2040</v>
      </c>
      <c r="F23" s="6">
        <v>25984.019401840549</v>
      </c>
      <c r="G23" s="31" t="s">
        <v>14</v>
      </c>
      <c r="H23" s="28"/>
      <c r="I23" s="12">
        <v>2040</v>
      </c>
      <c r="J23" s="8">
        <v>-0.36473538979822973</v>
      </c>
      <c r="K23" s="33" t="s">
        <v>14</v>
      </c>
      <c r="L23" s="29"/>
      <c r="M23" s="12">
        <v>2040</v>
      </c>
      <c r="N23" s="9">
        <v>0.15396444627367067</v>
      </c>
      <c r="O23" s="10">
        <v>0.16250000000000001</v>
      </c>
      <c r="Q23" s="12">
        <v>2040</v>
      </c>
      <c r="R23" s="11">
        <f t="shared" si="0"/>
        <v>13477.906604223772</v>
      </c>
      <c r="S23" s="35" t="s">
        <v>14</v>
      </c>
    </row>
    <row r="24" spans="1:19" s="27" customFormat="1" ht="12.75">
      <c r="A24" s="12">
        <v>2041</v>
      </c>
      <c r="B24" s="6">
        <v>16454.669956785474</v>
      </c>
      <c r="C24" s="31" t="s">
        <v>14</v>
      </c>
      <c r="E24" s="12">
        <v>2041</v>
      </c>
      <c r="F24" s="6">
        <v>26377.660114441191</v>
      </c>
      <c r="G24" s="31" t="s">
        <v>14</v>
      </c>
      <c r="H24" s="28"/>
      <c r="I24" s="12">
        <v>2041</v>
      </c>
      <c r="J24" s="8">
        <v>-0.37618917351289616</v>
      </c>
      <c r="K24" s="33" t="s">
        <v>14</v>
      </c>
      <c r="L24" s="29"/>
      <c r="M24" s="12">
        <v>2041</v>
      </c>
      <c r="N24" s="9">
        <v>0.15396444627367067</v>
      </c>
      <c r="O24" s="10">
        <v>0.16250000000000001</v>
      </c>
      <c r="Q24" s="12">
        <v>2041</v>
      </c>
      <c r="R24" s="11">
        <f t="shared" si="0"/>
        <v>13984.211991170745</v>
      </c>
      <c r="S24" s="35" t="s">
        <v>14</v>
      </c>
    </row>
    <row r="25" spans="1:19" s="27" customFormat="1" ht="12.75">
      <c r="A25" s="12">
        <v>2042</v>
      </c>
      <c r="B25" s="6">
        <v>16445.195106785472</v>
      </c>
      <c r="C25" s="31" t="s">
        <v>14</v>
      </c>
      <c r="E25" s="12">
        <v>2042</v>
      </c>
      <c r="F25" s="6">
        <v>26743.443985323833</v>
      </c>
      <c r="G25" s="31" t="s">
        <v>14</v>
      </c>
      <c r="H25" s="28"/>
      <c r="I25" s="12">
        <v>2042</v>
      </c>
      <c r="J25" s="8">
        <v>-0.38507564262066607</v>
      </c>
      <c r="K25" s="33" t="s">
        <v>14</v>
      </c>
      <c r="L25" s="29"/>
      <c r="M25" s="12">
        <v>2042</v>
      </c>
      <c r="N25" s="9">
        <v>0.15396444627367067</v>
      </c>
      <c r="O25" s="10">
        <v>0.16250000000000001</v>
      </c>
      <c r="Q25" s="12">
        <v>2042</v>
      </c>
      <c r="R25" s="11">
        <f t="shared" si="0"/>
        <v>14415.788423189675</v>
      </c>
      <c r="S25" s="35" t="s">
        <v>14</v>
      </c>
    </row>
    <row r="26" spans="1:19" s="27" customFormat="1" ht="13.5" thickBot="1">
      <c r="A26" s="13">
        <v>2043</v>
      </c>
      <c r="B26" s="7">
        <v>16439.931606785471</v>
      </c>
      <c r="C26" s="32" t="s">
        <v>14</v>
      </c>
      <c r="E26" s="13">
        <v>2043</v>
      </c>
      <c r="F26" s="7">
        <v>27122.433771059619</v>
      </c>
      <c r="G26" s="32" t="s">
        <v>14</v>
      </c>
      <c r="H26" s="28"/>
      <c r="I26" s="13">
        <v>2043</v>
      </c>
      <c r="J26" s="14">
        <v>-0.3938622269094697</v>
      </c>
      <c r="K26" s="34" t="s">
        <v>14</v>
      </c>
      <c r="L26" s="29"/>
      <c r="M26" s="13">
        <v>2043</v>
      </c>
      <c r="N26" s="15">
        <v>0.15396444627367067</v>
      </c>
      <c r="O26" s="16">
        <v>0.16250000000000001</v>
      </c>
      <c r="Q26" s="13">
        <v>2043</v>
      </c>
      <c r="R26" s="17">
        <f t="shared" si="0"/>
        <v>14858.392661429647</v>
      </c>
      <c r="S26" s="36" t="s">
        <v>14</v>
      </c>
    </row>
  </sheetData>
  <mergeCells count="5">
    <mergeCell ref="A5:C5"/>
    <mergeCell ref="E5:G5"/>
    <mergeCell ref="I5:K5"/>
    <mergeCell ref="M5:O5"/>
    <mergeCell ref="Q5:S5"/>
  </mergeCells>
  <conditionalFormatting sqref="J7:J26">
    <cfRule type="expression" dxfId="2" priority="3">
      <formula>$J7&lt;$N7</formula>
    </cfRule>
  </conditionalFormatting>
  <conditionalFormatting sqref="K7:K26">
    <cfRule type="expression" dxfId="1" priority="2">
      <formula>$K7&lt;$O7</formula>
    </cfRule>
  </conditionalFormatting>
  <conditionalFormatting sqref="R7:R26">
    <cfRule type="cellIs" dxfId="0" priority="1" operator="greaterThan">
      <formula>0</formula>
    </cfRule>
  </conditionalFormatting>
  <pageMargins left="0.7" right="0.7" top="0.75" bottom="0.75" header="0.3" footer="0.3"/>
  <pageSetup orientation="landscape" r:id="rId1"/>
  <headerFooter>
    <oddHeader>&amp;L&amp;F&amp;R&amp;"-,Bold"&amp;K000000PUBLIC DISCLOSURE</oddHead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FE6BD-D842-46B9-BCBB-7C2844D2AEDB}">
  <dimension ref="A1:C25"/>
  <sheetViews>
    <sheetView showGridLines="0" view="pageLayout" zoomScaleNormal="100" workbookViewId="0"/>
  </sheetViews>
  <sheetFormatPr defaultRowHeight="15"/>
  <cols>
    <col min="1" max="1" width="8.42578125" customWidth="1"/>
    <col min="2" max="3" width="11.140625" bestFit="1" customWidth="1"/>
  </cols>
  <sheetData>
    <row r="1" spans="1:3" s="19" customFormat="1" ht="23.45" customHeight="1">
      <c r="A1" s="18" t="s">
        <v>13</v>
      </c>
    </row>
    <row r="2" spans="1:3" s="19" customFormat="1" ht="21">
      <c r="A2" s="18" t="s">
        <v>10</v>
      </c>
    </row>
    <row r="3" spans="1:3" s="19" customFormat="1" ht="14.45" customHeight="1">
      <c r="A3" s="18"/>
    </row>
    <row r="4" spans="1:3" s="19" customFormat="1" ht="15" customHeight="1">
      <c r="A4" s="18"/>
    </row>
    <row r="5" spans="1:3" ht="15.75">
      <c r="A5" s="2" t="s">
        <v>6</v>
      </c>
      <c r="B5" s="2" t="s">
        <v>7</v>
      </c>
      <c r="C5" s="2" t="s">
        <v>11</v>
      </c>
    </row>
    <row r="6" spans="1:3">
      <c r="A6" s="20">
        <v>2024</v>
      </c>
      <c r="B6" s="21">
        <v>90619745.649334192</v>
      </c>
      <c r="C6" s="37" t="s">
        <v>14</v>
      </c>
    </row>
    <row r="7" spans="1:3">
      <c r="A7" s="20">
        <v>2025</v>
      </c>
      <c r="B7" s="21">
        <v>95566626.515936017</v>
      </c>
      <c r="C7" s="37" t="s">
        <v>14</v>
      </c>
    </row>
    <row r="8" spans="1:3">
      <c r="A8" s="20">
        <v>2026</v>
      </c>
      <c r="B8" s="21">
        <v>107124532.85988918</v>
      </c>
      <c r="C8" s="37" t="s">
        <v>14</v>
      </c>
    </row>
    <row r="9" spans="1:3">
      <c r="A9" s="20">
        <v>2027</v>
      </c>
      <c r="B9" s="21">
        <v>121829470.4978577</v>
      </c>
      <c r="C9" s="37" t="s">
        <v>14</v>
      </c>
    </row>
    <row r="10" spans="1:3">
      <c r="A10" s="20">
        <v>2028</v>
      </c>
      <c r="B10" s="21">
        <v>129717638.68214759</v>
      </c>
      <c r="C10" s="37" t="s">
        <v>14</v>
      </c>
    </row>
    <row r="11" spans="1:3">
      <c r="A11" s="20">
        <v>2029</v>
      </c>
      <c r="B11" s="21">
        <v>136645398.65266204</v>
      </c>
      <c r="C11" s="37" t="s">
        <v>14</v>
      </c>
    </row>
    <row r="12" spans="1:3">
      <c r="A12" s="20">
        <v>2030</v>
      </c>
      <c r="B12" s="21">
        <v>143745325.14051035</v>
      </c>
      <c r="C12" s="37" t="s">
        <v>14</v>
      </c>
    </row>
    <row r="13" spans="1:3">
      <c r="A13" s="20">
        <v>2031</v>
      </c>
      <c r="B13" s="21">
        <v>148703701.35949484</v>
      </c>
      <c r="C13" s="37" t="s">
        <v>14</v>
      </c>
    </row>
    <row r="14" spans="1:3">
      <c r="A14" s="20">
        <v>2032</v>
      </c>
      <c r="B14" s="21">
        <v>151635262.84905326</v>
      </c>
      <c r="C14" s="37" t="s">
        <v>14</v>
      </c>
    </row>
    <row r="15" spans="1:3">
      <c r="A15" s="20">
        <v>2033</v>
      </c>
      <c r="B15" s="21">
        <v>153214828.78335705</v>
      </c>
      <c r="C15" s="37" t="s">
        <v>14</v>
      </c>
    </row>
    <row r="16" spans="1:3">
      <c r="A16" s="20">
        <v>2034</v>
      </c>
      <c r="B16" s="21">
        <v>154993989.12215361</v>
      </c>
      <c r="C16" s="37" t="s">
        <v>14</v>
      </c>
    </row>
    <row r="17" spans="1:3">
      <c r="A17" s="20">
        <v>2035</v>
      </c>
      <c r="B17" s="21">
        <v>156670377.60037065</v>
      </c>
      <c r="C17" s="37" t="s">
        <v>14</v>
      </c>
    </row>
    <row r="18" spans="1:3">
      <c r="A18" s="20">
        <v>2036</v>
      </c>
      <c r="B18" s="21">
        <v>158837379.6527288</v>
      </c>
      <c r="C18" s="37" t="s">
        <v>14</v>
      </c>
    </row>
    <row r="19" spans="1:3">
      <c r="A19" s="20">
        <v>2037</v>
      </c>
      <c r="B19" s="21">
        <v>160514559.1738103</v>
      </c>
      <c r="C19" s="37" t="s">
        <v>14</v>
      </c>
    </row>
    <row r="20" spans="1:3">
      <c r="A20" s="20">
        <v>2038</v>
      </c>
      <c r="B20" s="21">
        <v>162429955.26029906</v>
      </c>
      <c r="C20" s="37" t="s">
        <v>14</v>
      </c>
    </row>
    <row r="21" spans="1:3">
      <c r="A21" s="20">
        <v>2039</v>
      </c>
      <c r="B21" s="21">
        <v>164323357.86335713</v>
      </c>
      <c r="C21" s="37" t="s">
        <v>14</v>
      </c>
    </row>
    <row r="22" spans="1:3">
      <c r="A22" s="20">
        <v>2040</v>
      </c>
      <c r="B22" s="21">
        <v>166369343.90648291</v>
      </c>
      <c r="C22" s="37" t="s">
        <v>14</v>
      </c>
    </row>
    <row r="23" spans="1:3">
      <c r="A23" s="20">
        <v>2041</v>
      </c>
      <c r="B23" s="21">
        <v>168047513.65543729</v>
      </c>
      <c r="C23" s="37" t="s">
        <v>14</v>
      </c>
    </row>
    <row r="24" spans="1:3">
      <c r="A24" s="20">
        <v>2042</v>
      </c>
      <c r="B24" s="21">
        <v>169901567.99727395</v>
      </c>
      <c r="C24" s="37" t="s">
        <v>14</v>
      </c>
    </row>
    <row r="25" spans="1:3">
      <c r="A25" s="20">
        <v>2043</v>
      </c>
      <c r="B25" s="21">
        <v>171758953.79816684</v>
      </c>
      <c r="C25" s="37" t="s">
        <v>14</v>
      </c>
    </row>
  </sheetData>
  <pageMargins left="0.7" right="0.7" top="0.75" bottom="0.75" header="0.3" footer="0.3"/>
  <pageSetup orientation="portrait" r:id="rId1"/>
  <headerFooter>
    <oddHeader>&amp;L&amp;F&amp;R&amp;"-,Bold"&amp;K000000PUBLIC DISCLOSURE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- Winter</vt:lpstr>
      <vt:lpstr>Summary - Summer</vt:lpstr>
      <vt:lpstr>Energies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2023-10-26T16:15:39Z</dcterms:created>
  <dcterms:modified xsi:type="dcterms:W3CDTF">2023-10-26T16:15:49Z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