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 defaultThemeVersion="166925"/>
  <xr:revisionPtr revIDLastSave="0" documentId="13_ncr:1_{898C5E5A-06D2-455D-9933-976CA498C052}" xr6:coauthVersionLast="47" xr6:coauthVersionMax="47" xr10:uidLastSave="{00000000-0000-0000-0000-000000000000}"/>
  <bookViews>
    <workbookView xWindow="28680" yWindow="-120" windowWidth="29040" windowHeight="15720" tabRatio="795" xr2:uid="{E9E3DFB1-5226-48B4-A1EB-4DC618BDA662}"/>
  </bookViews>
  <sheets>
    <sheet name="Dispatchable DSO - Winter" sheetId="2" r:id="rId1"/>
    <sheet name="Dispatchable DSO - Summer" sheetId="1" r:id="rId2"/>
    <sheet name="Non-Dispatchable DSO - Winter" sheetId="3" r:id="rId3"/>
    <sheet name="Non-Dispatchable DSO - Summer" sheetId="4" r:id="rId4"/>
  </sheets>
  <definedNames>
    <definedName name="_Order1" hidden="1">255</definedName>
    <definedName name="_Order2" hidden="1">255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1" i="1" l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40" i="1"/>
  <c r="J41" i="1"/>
  <c r="K41" i="1"/>
  <c r="L41" i="1"/>
  <c r="M41" i="1"/>
  <c r="N41" i="1"/>
  <c r="O41" i="1"/>
  <c r="P41" i="1"/>
  <c r="J42" i="1"/>
  <c r="K42" i="1"/>
  <c r="L42" i="1"/>
  <c r="M42" i="1"/>
  <c r="N42" i="1"/>
  <c r="O42" i="1"/>
  <c r="P42" i="1"/>
  <c r="J43" i="1"/>
  <c r="K43" i="1"/>
  <c r="L43" i="1"/>
  <c r="M43" i="1"/>
  <c r="N43" i="1"/>
  <c r="O43" i="1"/>
  <c r="P43" i="1"/>
  <c r="J44" i="1"/>
  <c r="K44" i="1"/>
  <c r="L44" i="1"/>
  <c r="M44" i="1"/>
  <c r="N44" i="1"/>
  <c r="O44" i="1"/>
  <c r="P44" i="1"/>
  <c r="J45" i="1"/>
  <c r="K45" i="1"/>
  <c r="L45" i="1"/>
  <c r="M45" i="1"/>
  <c r="N45" i="1"/>
  <c r="O45" i="1"/>
  <c r="P45" i="1"/>
  <c r="J46" i="1"/>
  <c r="K46" i="1"/>
  <c r="L46" i="1"/>
  <c r="M46" i="1"/>
  <c r="N46" i="1"/>
  <c r="O46" i="1"/>
  <c r="P46" i="1"/>
  <c r="J47" i="1"/>
  <c r="K47" i="1"/>
  <c r="L47" i="1"/>
  <c r="M47" i="1"/>
  <c r="N47" i="1"/>
  <c r="O47" i="1"/>
  <c r="P47" i="1"/>
  <c r="J48" i="1"/>
  <c r="K48" i="1"/>
  <c r="L48" i="1"/>
  <c r="M48" i="1"/>
  <c r="N48" i="1"/>
  <c r="O48" i="1"/>
  <c r="P48" i="1"/>
  <c r="J49" i="1"/>
  <c r="K49" i="1"/>
  <c r="L49" i="1"/>
  <c r="M49" i="1"/>
  <c r="N49" i="1"/>
  <c r="O49" i="1"/>
  <c r="P49" i="1"/>
  <c r="J50" i="1"/>
  <c r="K50" i="1"/>
  <c r="L50" i="1"/>
  <c r="M50" i="1"/>
  <c r="N50" i="1"/>
  <c r="O50" i="1"/>
  <c r="P50" i="1"/>
  <c r="J51" i="1"/>
  <c r="K51" i="1"/>
  <c r="L51" i="1"/>
  <c r="M51" i="1"/>
  <c r="N51" i="1"/>
  <c r="O51" i="1"/>
  <c r="P51" i="1"/>
  <c r="J52" i="1"/>
  <c r="K52" i="1"/>
  <c r="L52" i="1"/>
  <c r="M52" i="1"/>
  <c r="N52" i="1"/>
  <c r="O52" i="1"/>
  <c r="P52" i="1"/>
  <c r="J53" i="1"/>
  <c r="K53" i="1"/>
  <c r="L53" i="1"/>
  <c r="M53" i="1"/>
  <c r="N53" i="1"/>
  <c r="O53" i="1"/>
  <c r="P53" i="1"/>
  <c r="J54" i="1"/>
  <c r="K54" i="1"/>
  <c r="L54" i="1"/>
  <c r="M54" i="1"/>
  <c r="N54" i="1"/>
  <c r="O54" i="1"/>
  <c r="P54" i="1"/>
  <c r="J55" i="1"/>
  <c r="K55" i="1"/>
  <c r="L55" i="1"/>
  <c r="M55" i="1"/>
  <c r="N55" i="1"/>
  <c r="O55" i="1"/>
  <c r="P55" i="1"/>
  <c r="J56" i="1"/>
  <c r="K56" i="1"/>
  <c r="L56" i="1"/>
  <c r="M56" i="1"/>
  <c r="N56" i="1"/>
  <c r="O56" i="1"/>
  <c r="P56" i="1"/>
  <c r="J57" i="1"/>
  <c r="K57" i="1"/>
  <c r="L57" i="1"/>
  <c r="M57" i="1"/>
  <c r="N57" i="1"/>
  <c r="O57" i="1"/>
  <c r="P57" i="1"/>
  <c r="J58" i="1"/>
  <c r="K58" i="1"/>
  <c r="L58" i="1"/>
  <c r="M58" i="1"/>
  <c r="N58" i="1"/>
  <c r="O58" i="1"/>
  <c r="P58" i="1"/>
  <c r="J59" i="1"/>
  <c r="K59" i="1"/>
  <c r="L59" i="1"/>
  <c r="M59" i="1"/>
  <c r="N59" i="1"/>
  <c r="O59" i="1"/>
  <c r="P59" i="1"/>
  <c r="K40" i="1"/>
  <c r="L40" i="1"/>
  <c r="M40" i="1"/>
  <c r="N40" i="1"/>
  <c r="O40" i="1"/>
  <c r="P40" i="1"/>
  <c r="J40" i="1"/>
  <c r="K34" i="1"/>
  <c r="L34" i="1"/>
  <c r="M34" i="1"/>
  <c r="N34" i="1"/>
  <c r="O34" i="1"/>
  <c r="P34" i="1"/>
  <c r="J34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10" i="1"/>
  <c r="Q40" i="2"/>
  <c r="J41" i="2"/>
  <c r="K41" i="2"/>
  <c r="L41" i="2"/>
  <c r="M41" i="2"/>
  <c r="N41" i="2"/>
  <c r="O41" i="2"/>
  <c r="P41" i="2"/>
  <c r="Q41" i="2" s="1"/>
  <c r="J42" i="2"/>
  <c r="K42" i="2"/>
  <c r="L42" i="2"/>
  <c r="M42" i="2"/>
  <c r="N42" i="2"/>
  <c r="O42" i="2"/>
  <c r="P42" i="2"/>
  <c r="J43" i="2"/>
  <c r="Q43" i="2" s="1"/>
  <c r="K43" i="2"/>
  <c r="L43" i="2"/>
  <c r="M43" i="2"/>
  <c r="N43" i="2"/>
  <c r="O43" i="2"/>
  <c r="P43" i="2"/>
  <c r="J44" i="2"/>
  <c r="Q44" i="2" s="1"/>
  <c r="K44" i="2"/>
  <c r="L44" i="2"/>
  <c r="M44" i="2"/>
  <c r="N44" i="2"/>
  <c r="O44" i="2"/>
  <c r="P44" i="2"/>
  <c r="J45" i="2"/>
  <c r="Q45" i="2" s="1"/>
  <c r="K45" i="2"/>
  <c r="L45" i="2"/>
  <c r="M45" i="2"/>
  <c r="N45" i="2"/>
  <c r="O45" i="2"/>
  <c r="P45" i="2"/>
  <c r="J46" i="2"/>
  <c r="Q46" i="2" s="1"/>
  <c r="K46" i="2"/>
  <c r="L46" i="2"/>
  <c r="M46" i="2"/>
  <c r="N46" i="2"/>
  <c r="O46" i="2"/>
  <c r="P46" i="2"/>
  <c r="J47" i="2"/>
  <c r="K47" i="2"/>
  <c r="L47" i="2"/>
  <c r="Q47" i="2" s="1"/>
  <c r="M47" i="2"/>
  <c r="N47" i="2"/>
  <c r="O47" i="2"/>
  <c r="P47" i="2"/>
  <c r="J48" i="2"/>
  <c r="K48" i="2"/>
  <c r="L48" i="2"/>
  <c r="M48" i="2"/>
  <c r="N48" i="2"/>
  <c r="Q48" i="2" s="1"/>
  <c r="O48" i="2"/>
  <c r="P48" i="2"/>
  <c r="J49" i="2"/>
  <c r="K49" i="2"/>
  <c r="L49" i="2"/>
  <c r="M49" i="2"/>
  <c r="N49" i="2"/>
  <c r="O49" i="2"/>
  <c r="P49" i="2"/>
  <c r="Q49" i="2" s="1"/>
  <c r="J50" i="2"/>
  <c r="K50" i="2"/>
  <c r="L50" i="2"/>
  <c r="M50" i="2"/>
  <c r="N50" i="2"/>
  <c r="O50" i="2"/>
  <c r="P50" i="2"/>
  <c r="J51" i="2"/>
  <c r="Q51" i="2" s="1"/>
  <c r="K51" i="2"/>
  <c r="L51" i="2"/>
  <c r="M51" i="2"/>
  <c r="N51" i="2"/>
  <c r="O51" i="2"/>
  <c r="P51" i="2"/>
  <c r="J52" i="2"/>
  <c r="Q52" i="2" s="1"/>
  <c r="K52" i="2"/>
  <c r="L52" i="2"/>
  <c r="M52" i="2"/>
  <c r="N52" i="2"/>
  <c r="O52" i="2"/>
  <c r="P52" i="2"/>
  <c r="J53" i="2"/>
  <c r="Q53" i="2" s="1"/>
  <c r="K53" i="2"/>
  <c r="L53" i="2"/>
  <c r="M53" i="2"/>
  <c r="N53" i="2"/>
  <c r="O53" i="2"/>
  <c r="P53" i="2"/>
  <c r="J54" i="2"/>
  <c r="Q54" i="2" s="1"/>
  <c r="K54" i="2"/>
  <c r="L54" i="2"/>
  <c r="M54" i="2"/>
  <c r="N54" i="2"/>
  <c r="O54" i="2"/>
  <c r="P54" i="2"/>
  <c r="J55" i="2"/>
  <c r="K55" i="2"/>
  <c r="L55" i="2"/>
  <c r="Q55" i="2" s="1"/>
  <c r="M55" i="2"/>
  <c r="N55" i="2"/>
  <c r="O55" i="2"/>
  <c r="P55" i="2"/>
  <c r="J56" i="2"/>
  <c r="K56" i="2"/>
  <c r="Q56" i="2" s="1"/>
  <c r="L56" i="2"/>
  <c r="M56" i="2"/>
  <c r="N56" i="2"/>
  <c r="O56" i="2"/>
  <c r="P56" i="2"/>
  <c r="J57" i="2"/>
  <c r="K57" i="2"/>
  <c r="L57" i="2"/>
  <c r="M57" i="2"/>
  <c r="N57" i="2"/>
  <c r="O57" i="2"/>
  <c r="Q57" i="2" s="1"/>
  <c r="P57" i="2"/>
  <c r="J58" i="2"/>
  <c r="K58" i="2"/>
  <c r="L58" i="2"/>
  <c r="M58" i="2"/>
  <c r="N58" i="2"/>
  <c r="O58" i="2"/>
  <c r="P58" i="2"/>
  <c r="J59" i="2"/>
  <c r="K59" i="2"/>
  <c r="L59" i="2"/>
  <c r="M59" i="2"/>
  <c r="N59" i="2"/>
  <c r="O59" i="2"/>
  <c r="P59" i="2"/>
  <c r="Q42" i="2"/>
  <c r="Q50" i="2"/>
  <c r="Q58" i="2"/>
  <c r="Q59" i="2"/>
  <c r="K40" i="2"/>
  <c r="L40" i="2"/>
  <c r="M40" i="2"/>
  <c r="N40" i="2"/>
  <c r="O40" i="2"/>
  <c r="P40" i="2"/>
  <c r="J40" i="2"/>
  <c r="K34" i="2"/>
  <c r="L34" i="2"/>
  <c r="M34" i="2"/>
  <c r="N34" i="2"/>
  <c r="O34" i="2"/>
  <c r="P34" i="2"/>
  <c r="J34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10" i="2"/>
</calcChain>
</file>

<file path=xl/sharedStrings.xml><?xml version="1.0" encoding="utf-8"?>
<sst xmlns="http://schemas.openxmlformats.org/spreadsheetml/2006/main" count="630" uniqueCount="33">
  <si>
    <t>2023 IRP Update Winter Dispatchable Demand-Side Options</t>
  </si>
  <si>
    <t>Program and Planning Capacities (MW)</t>
  </si>
  <si>
    <t>Retail Operating Companies Summary - Program Capacity</t>
  </si>
  <si>
    <t>GPC - Program Capacity</t>
  </si>
  <si>
    <t>Year</t>
  </si>
  <si>
    <t>Interruptible Service (IS)</t>
  </si>
  <si>
    <t>Real-Time
Pricing (RTP)</t>
  </si>
  <si>
    <t>Standby
Generators (SBG)</t>
  </si>
  <si>
    <t>CVR, DEEP,
DROP</t>
  </si>
  <si>
    <t>Other</t>
  </si>
  <si>
    <t>Total</t>
  </si>
  <si>
    <t>IS</t>
  </si>
  <si>
    <t>RTP</t>
  </si>
  <si>
    <t>CVR, DEEP, DROP</t>
  </si>
  <si>
    <t>DPEC</t>
  </si>
  <si>
    <t>RTPeDA</t>
  </si>
  <si>
    <t>RTPeHA</t>
  </si>
  <si>
    <t>CVR Level 1</t>
  </si>
  <si>
    <t>CVR Level 2</t>
  </si>
  <si>
    <t>Temp Check</t>
  </si>
  <si>
    <t>DER Customer Program</t>
  </si>
  <si>
    <t>REDACTED</t>
  </si>
  <si>
    <t>ELCC</t>
  </si>
  <si>
    <t>Availability-PAF</t>
  </si>
  <si>
    <t>Loss Expansion Factor</t>
  </si>
  <si>
    <t>Retail Operating Companies Summary - Planning Capacity</t>
  </si>
  <si>
    <t>GPC - Planning Capacity</t>
  </si>
  <si>
    <t>2023 IRP Update Summer Dispatchable Demand-Side Options</t>
  </si>
  <si>
    <t>2023 IRP Update Winter Non-Dispatchable Demand-Side Options</t>
  </si>
  <si>
    <t>Capacities (MW)</t>
  </si>
  <si>
    <t>GPC</t>
  </si>
  <si>
    <t>System</t>
  </si>
  <si>
    <t>2023 IRP Update Summer Non-Dispatchable Demand-Side Options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</si>
</sst>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 Light"/>
      <family val="1"/>
      <scheme val="major"/>
    </font>
    <font>
      <b/>
      <sz val="16"/>
      <color theme="0"/>
      <name val="Calibri Light"/>
      <family val="1"/>
      <scheme val="major"/>
    </font>
    <font>
      <b/>
      <sz val="18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4" fillId="0" borderId="0" xfId="0" applyFont="1"/>
    <xf numFmtId="14" fontId="3" fillId="0" borderId="0" xfId="0" applyNumberFormat="1" applyFont="1" applyProtection="1">
      <protection locked="0"/>
    </xf>
    <xf numFmtId="0" fontId="0" fillId="0" borderId="9" xfId="0" applyBorder="1" applyAlignment="1">
      <alignment horizontal="center"/>
    </xf>
    <xf numFmtId="3" fontId="0" fillId="0" borderId="10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165" fontId="0" fillId="0" borderId="0" xfId="1" applyNumberFormat="1" applyFont="1" applyAlignment="1">
      <alignment horizontal="center"/>
    </xf>
    <xf numFmtId="0" fontId="0" fillId="0" borderId="20" xfId="0" applyBorder="1"/>
    <xf numFmtId="0" fontId="0" fillId="0" borderId="20" xfId="0" applyBorder="1" applyAlignment="1">
      <alignment horizontal="right"/>
    </xf>
    <xf numFmtId="0" fontId="3" fillId="0" borderId="20" xfId="0" applyFont="1" applyBorder="1" applyAlignment="1">
      <alignment horizontal="right"/>
    </xf>
    <xf numFmtId="10" fontId="0" fillId="0" borderId="20" xfId="1" applyNumberFormat="1" applyFont="1" applyBorder="1" applyAlignment="1">
      <alignment horizontal="center"/>
    </xf>
    <xf numFmtId="164" fontId="0" fillId="0" borderId="0" xfId="0" applyNumberFormat="1"/>
    <xf numFmtId="0" fontId="2" fillId="2" borderId="10" xfId="0" applyFont="1" applyFill="1" applyBorder="1" applyAlignment="1">
      <alignment horizontal="center" wrapText="1"/>
    </xf>
    <xf numFmtId="0" fontId="2" fillId="0" borderId="0" xfId="0" applyFont="1"/>
    <xf numFmtId="165" fontId="0" fillId="0" borderId="0" xfId="1" applyNumberFormat="1" applyFont="1" applyFill="1" applyAlignment="1">
      <alignment horizontal="center"/>
    </xf>
    <xf numFmtId="0" fontId="6" fillId="0" borderId="0" xfId="0" applyFont="1"/>
    <xf numFmtId="164" fontId="0" fillId="0" borderId="17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3" fontId="0" fillId="0" borderId="19" xfId="0" applyNumberFormat="1" applyBorder="1" applyAlignment="1">
      <alignment horizontal="center"/>
    </xf>
    <xf numFmtId="3" fontId="7" fillId="0" borderId="10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3" fontId="3" fillId="0" borderId="13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4" xfId="0" applyNumberFormat="1" applyFont="1" applyBorder="1" applyAlignment="1">
      <alignment horizontal="center"/>
    </xf>
    <xf numFmtId="3" fontId="3" fillId="0" borderId="21" xfId="0" applyNumberFormat="1" applyFont="1" applyBorder="1" applyAlignment="1">
      <alignment horizontal="center"/>
    </xf>
    <xf numFmtId="3" fontId="7" fillId="0" borderId="11" xfId="0" applyNumberFormat="1" applyFont="1" applyBorder="1" applyAlignment="1">
      <alignment horizontal="center"/>
    </xf>
    <xf numFmtId="3" fontId="7" fillId="0" borderId="17" xfId="0" applyNumberFormat="1" applyFont="1" applyBorder="1" applyAlignment="1">
      <alignment horizontal="center"/>
    </xf>
    <xf numFmtId="3" fontId="7" fillId="0" borderId="18" xfId="0" applyNumberFormat="1" applyFont="1" applyBorder="1" applyAlignment="1">
      <alignment horizontal="center"/>
    </xf>
    <xf numFmtId="3" fontId="7" fillId="0" borderId="13" xfId="0" applyNumberFormat="1" applyFont="1" applyBorder="1" applyAlignment="1">
      <alignment horizontal="center"/>
    </xf>
    <xf numFmtId="3" fontId="7" fillId="0" borderId="14" xfId="0" applyNumberFormat="1" applyFont="1" applyBorder="1" applyAlignment="1">
      <alignment horizontal="center"/>
    </xf>
    <xf numFmtId="3" fontId="7" fillId="0" borderId="19" xfId="0" applyNumberFormat="1" applyFont="1" applyBorder="1" applyAlignment="1">
      <alignment horizontal="center"/>
    </xf>
    <xf numFmtId="3" fontId="7" fillId="0" borderId="21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3" fontId="8" fillId="0" borderId="21" xfId="0" applyNumberFormat="1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2" fillId="2" borderId="6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2">
    <dxf>
      <font>
        <b/>
        <i val="0"/>
        <color rgb="FF00B050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4"/>
      </font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62EC4-E8C0-4A2B-BEF2-5C53638BB3F1}">
  <sheetPr codeName="Sheet20"/>
  <dimension ref="A1:Q59"/>
  <sheetViews>
    <sheetView tabSelected="1" view="pageLayout" topLeftCell="H1" zoomScaleNormal="100" workbookViewId="0">
      <selection activeCell="R1" sqref="R1"/>
    </sheetView>
  </sheetViews>
  <sheetFormatPr defaultRowHeight="15" x14ac:dyDescent="0.25"/>
  <cols>
    <col min="1" max="7" width="12.5703125" customWidth="1"/>
    <col min="16" max="16" width="11.28515625" customWidth="1"/>
  </cols>
  <sheetData>
    <row r="1" spans="1:17" ht="23.25" x14ac:dyDescent="0.35">
      <c r="A1" s="1" t="s">
        <v>0</v>
      </c>
      <c r="I1" s="20"/>
    </row>
    <row r="2" spans="1:17" ht="21" x14ac:dyDescent="0.35">
      <c r="A2" s="1" t="s">
        <v>1</v>
      </c>
    </row>
    <row r="3" spans="1:17" x14ac:dyDescent="0.25">
      <c r="A3" s="2"/>
    </row>
    <row r="5" spans="1:17" ht="15.75" thickBot="1" x14ac:dyDescent="0.3"/>
    <row r="6" spans="1:17" ht="21.75" thickBot="1" x14ac:dyDescent="0.4">
      <c r="A6" s="47" t="s">
        <v>2</v>
      </c>
      <c r="B6" s="48"/>
      <c r="C6" s="48"/>
      <c r="D6" s="48"/>
      <c r="E6" s="48"/>
      <c r="F6" s="48"/>
      <c r="G6" s="49"/>
      <c r="I6" s="47" t="s">
        <v>3</v>
      </c>
      <c r="J6" s="48"/>
      <c r="K6" s="48"/>
      <c r="L6" s="48"/>
      <c r="M6" s="48"/>
      <c r="N6" s="48"/>
      <c r="O6" s="48"/>
      <c r="P6" s="48"/>
      <c r="Q6" s="49"/>
    </row>
    <row r="7" spans="1:17" x14ac:dyDescent="0.25">
      <c r="A7" s="50" t="s">
        <v>4</v>
      </c>
      <c r="B7" s="53" t="s">
        <v>5</v>
      </c>
      <c r="C7" s="53" t="s">
        <v>6</v>
      </c>
      <c r="D7" s="53" t="s">
        <v>7</v>
      </c>
      <c r="E7" s="53" t="s">
        <v>8</v>
      </c>
      <c r="F7" s="53" t="s">
        <v>9</v>
      </c>
      <c r="G7" s="44" t="s">
        <v>10</v>
      </c>
      <c r="I7" s="59" t="s">
        <v>4</v>
      </c>
      <c r="J7" s="17" t="s">
        <v>11</v>
      </c>
      <c r="K7" s="60" t="s">
        <v>12</v>
      </c>
      <c r="L7" s="60"/>
      <c r="M7" s="60" t="s">
        <v>13</v>
      </c>
      <c r="N7" s="60"/>
      <c r="O7" s="61" t="s">
        <v>9</v>
      </c>
      <c r="P7" s="62"/>
      <c r="Q7" s="56" t="s">
        <v>10</v>
      </c>
    </row>
    <row r="8" spans="1:17" ht="15" customHeight="1" x14ac:dyDescent="0.25">
      <c r="A8" s="51"/>
      <c r="B8" s="54"/>
      <c r="C8" s="54"/>
      <c r="D8" s="54"/>
      <c r="E8" s="54"/>
      <c r="F8" s="54"/>
      <c r="G8" s="45"/>
      <c r="I8" s="51"/>
      <c r="J8" s="54" t="s">
        <v>14</v>
      </c>
      <c r="K8" s="54" t="s">
        <v>15</v>
      </c>
      <c r="L8" s="54" t="s">
        <v>16</v>
      </c>
      <c r="M8" s="54" t="s">
        <v>17</v>
      </c>
      <c r="N8" s="54" t="s">
        <v>18</v>
      </c>
      <c r="O8" s="57" t="s">
        <v>19</v>
      </c>
      <c r="P8" s="54" t="s">
        <v>20</v>
      </c>
      <c r="Q8" s="45"/>
    </row>
    <row r="9" spans="1:17" ht="28.5" customHeight="1" thickBot="1" x14ac:dyDescent="0.3">
      <c r="A9" s="52"/>
      <c r="B9" s="55"/>
      <c r="C9" s="55"/>
      <c r="D9" s="55"/>
      <c r="E9" s="55"/>
      <c r="F9" s="55"/>
      <c r="G9" s="46"/>
      <c r="I9" s="52"/>
      <c r="J9" s="55"/>
      <c r="K9" s="55"/>
      <c r="L9" s="55"/>
      <c r="M9" s="55"/>
      <c r="N9" s="55"/>
      <c r="O9" s="58"/>
      <c r="P9" s="55"/>
      <c r="Q9" s="46"/>
    </row>
    <row r="10" spans="1:17" x14ac:dyDescent="0.25">
      <c r="A10" s="3">
        <v>2024</v>
      </c>
      <c r="B10" s="26" t="s">
        <v>21</v>
      </c>
      <c r="C10" s="27" t="s">
        <v>21</v>
      </c>
      <c r="D10" s="27" t="s">
        <v>21</v>
      </c>
      <c r="E10" s="27" t="s">
        <v>21</v>
      </c>
      <c r="F10" s="27" t="s">
        <v>21</v>
      </c>
      <c r="G10" s="28" t="s">
        <v>21</v>
      </c>
      <c r="H10" s="16"/>
      <c r="I10" s="3">
        <v>2024</v>
      </c>
      <c r="J10" s="5">
        <v>177.64</v>
      </c>
      <c r="K10" s="5">
        <v>46.334989547785241</v>
      </c>
      <c r="L10" s="5">
        <v>68.919280888863796</v>
      </c>
      <c r="M10" s="5">
        <v>310.16780305499998</v>
      </c>
      <c r="N10" s="5">
        <v>155.08390152749999</v>
      </c>
      <c r="O10" s="5">
        <v>18.5</v>
      </c>
      <c r="P10" s="5">
        <v>0</v>
      </c>
      <c r="Q10" s="6">
        <f>SUM(J10:P10)</f>
        <v>776.64597501914898</v>
      </c>
    </row>
    <row r="11" spans="1:17" x14ac:dyDescent="0.25">
      <c r="A11" s="3">
        <v>2025</v>
      </c>
      <c r="B11" s="27" t="s">
        <v>21</v>
      </c>
      <c r="C11" s="27" t="s">
        <v>21</v>
      </c>
      <c r="D11" s="27" t="s">
        <v>21</v>
      </c>
      <c r="E11" s="27" t="s">
        <v>21</v>
      </c>
      <c r="F11" s="27" t="s">
        <v>21</v>
      </c>
      <c r="G11" s="28" t="s">
        <v>21</v>
      </c>
      <c r="I11" s="3">
        <v>2025</v>
      </c>
      <c r="J11" s="7">
        <v>177.64</v>
      </c>
      <c r="K11" s="7">
        <v>45.882803902270673</v>
      </c>
      <c r="L11" s="7">
        <v>68.829313579470636</v>
      </c>
      <c r="M11" s="7">
        <v>310.16780305499998</v>
      </c>
      <c r="N11" s="7">
        <v>155.08390152749999</v>
      </c>
      <c r="O11" s="7">
        <v>18.5</v>
      </c>
      <c r="P11" s="7">
        <v>21</v>
      </c>
      <c r="Q11" s="6">
        <f t="shared" ref="Q11:Q29" si="0">SUM(J11:P11)</f>
        <v>797.10382206424117</v>
      </c>
    </row>
    <row r="12" spans="1:17" x14ac:dyDescent="0.25">
      <c r="A12" s="3">
        <v>2026</v>
      </c>
      <c r="B12" s="27" t="s">
        <v>21</v>
      </c>
      <c r="C12" s="27" t="s">
        <v>21</v>
      </c>
      <c r="D12" s="27" t="s">
        <v>21</v>
      </c>
      <c r="E12" s="27" t="s">
        <v>21</v>
      </c>
      <c r="F12" s="27" t="s">
        <v>21</v>
      </c>
      <c r="G12" s="28" t="s">
        <v>21</v>
      </c>
      <c r="I12" s="3">
        <v>2026</v>
      </c>
      <c r="J12" s="7">
        <v>177.64</v>
      </c>
      <c r="K12" s="7">
        <v>43.568635414675114</v>
      </c>
      <c r="L12" s="7">
        <v>65.565721692108497</v>
      </c>
      <c r="M12" s="7">
        <v>310.16780305499998</v>
      </c>
      <c r="N12" s="7">
        <v>155.08390152749999</v>
      </c>
      <c r="O12" s="7">
        <v>18.5</v>
      </c>
      <c r="P12" s="7">
        <v>47</v>
      </c>
      <c r="Q12" s="6">
        <f t="shared" si="0"/>
        <v>817.52606168928344</v>
      </c>
    </row>
    <row r="13" spans="1:17" x14ac:dyDescent="0.25">
      <c r="A13" s="3">
        <v>2027</v>
      </c>
      <c r="B13" s="27" t="s">
        <v>21</v>
      </c>
      <c r="C13" s="27" t="s">
        <v>21</v>
      </c>
      <c r="D13" s="27" t="s">
        <v>21</v>
      </c>
      <c r="E13" s="27" t="s">
        <v>21</v>
      </c>
      <c r="F13" s="27" t="s">
        <v>21</v>
      </c>
      <c r="G13" s="28" t="s">
        <v>21</v>
      </c>
      <c r="I13" s="3">
        <v>2027</v>
      </c>
      <c r="J13" s="7">
        <v>177.64</v>
      </c>
      <c r="K13" s="7">
        <v>43.516473402248884</v>
      </c>
      <c r="L13" s="7">
        <v>65.590299208446879</v>
      </c>
      <c r="M13" s="7">
        <v>310.16780305499998</v>
      </c>
      <c r="N13" s="7">
        <v>155.08390152749999</v>
      </c>
      <c r="O13" s="7">
        <v>18.5</v>
      </c>
      <c r="P13" s="7">
        <v>89</v>
      </c>
      <c r="Q13" s="6">
        <f t="shared" si="0"/>
        <v>859.49847719319575</v>
      </c>
    </row>
    <row r="14" spans="1:17" x14ac:dyDescent="0.25">
      <c r="A14" s="3">
        <v>2028</v>
      </c>
      <c r="B14" s="27" t="s">
        <v>21</v>
      </c>
      <c r="C14" s="27" t="s">
        <v>21</v>
      </c>
      <c r="D14" s="27" t="s">
        <v>21</v>
      </c>
      <c r="E14" s="27" t="s">
        <v>21</v>
      </c>
      <c r="F14" s="27" t="s">
        <v>21</v>
      </c>
      <c r="G14" s="28" t="s">
        <v>21</v>
      </c>
      <c r="I14" s="3">
        <v>2028</v>
      </c>
      <c r="J14" s="7">
        <v>177.64</v>
      </c>
      <c r="K14" s="7">
        <v>38.57379382865259</v>
      </c>
      <c r="L14" s="7">
        <v>58.203684216020555</v>
      </c>
      <c r="M14" s="7">
        <v>310.16780305499998</v>
      </c>
      <c r="N14" s="7">
        <v>155.08390152749999</v>
      </c>
      <c r="O14" s="7">
        <v>18.5</v>
      </c>
      <c r="P14" s="7">
        <v>148</v>
      </c>
      <c r="Q14" s="6">
        <f t="shared" si="0"/>
        <v>906.16918262717309</v>
      </c>
    </row>
    <row r="15" spans="1:17" x14ac:dyDescent="0.25">
      <c r="A15" s="3">
        <v>2029</v>
      </c>
      <c r="B15" s="27" t="s">
        <v>21</v>
      </c>
      <c r="C15" s="27" t="s">
        <v>21</v>
      </c>
      <c r="D15" s="27" t="s">
        <v>21</v>
      </c>
      <c r="E15" s="27" t="s">
        <v>21</v>
      </c>
      <c r="F15" s="27" t="s">
        <v>21</v>
      </c>
      <c r="G15" s="28" t="s">
        <v>21</v>
      </c>
      <c r="I15" s="3">
        <v>2029</v>
      </c>
      <c r="J15" s="7">
        <v>177.64</v>
      </c>
      <c r="K15" s="7">
        <v>17.80787785765888</v>
      </c>
      <c r="L15" s="7">
        <v>24.52031071653407</v>
      </c>
      <c r="M15" s="7">
        <v>310.16780305499998</v>
      </c>
      <c r="N15" s="7">
        <v>155.08390152749999</v>
      </c>
      <c r="O15" s="7">
        <v>18.5</v>
      </c>
      <c r="P15" s="7">
        <v>148</v>
      </c>
      <c r="Q15" s="6">
        <f t="shared" si="0"/>
        <v>851.71989315669282</v>
      </c>
    </row>
    <row r="16" spans="1:17" x14ac:dyDescent="0.25">
      <c r="A16" s="3">
        <v>2030</v>
      </c>
      <c r="B16" s="27" t="s">
        <v>21</v>
      </c>
      <c r="C16" s="27" t="s">
        <v>21</v>
      </c>
      <c r="D16" s="27" t="s">
        <v>21</v>
      </c>
      <c r="E16" s="27" t="s">
        <v>21</v>
      </c>
      <c r="F16" s="27" t="s">
        <v>21</v>
      </c>
      <c r="G16" s="28" t="s">
        <v>21</v>
      </c>
      <c r="I16" s="3">
        <v>2030</v>
      </c>
      <c r="J16" s="7">
        <v>177.64</v>
      </c>
      <c r="K16" s="7">
        <v>18.245993415805728</v>
      </c>
      <c r="L16" s="7">
        <v>25.624645867817875</v>
      </c>
      <c r="M16" s="7">
        <v>310.16780305499998</v>
      </c>
      <c r="N16" s="7">
        <v>155.08390152749999</v>
      </c>
      <c r="O16" s="7">
        <v>18.5</v>
      </c>
      <c r="P16" s="7">
        <v>148</v>
      </c>
      <c r="Q16" s="6">
        <f t="shared" si="0"/>
        <v>853.26234386612362</v>
      </c>
    </row>
    <row r="17" spans="1:17" x14ac:dyDescent="0.25">
      <c r="A17" s="3">
        <v>2031</v>
      </c>
      <c r="B17" s="27" t="s">
        <v>21</v>
      </c>
      <c r="C17" s="27" t="s">
        <v>21</v>
      </c>
      <c r="D17" s="27" t="s">
        <v>21</v>
      </c>
      <c r="E17" s="27" t="s">
        <v>21</v>
      </c>
      <c r="F17" s="27" t="s">
        <v>21</v>
      </c>
      <c r="G17" s="28" t="s">
        <v>21</v>
      </c>
      <c r="I17" s="3">
        <v>2031</v>
      </c>
      <c r="J17" s="7">
        <v>177.64</v>
      </c>
      <c r="K17" s="7">
        <v>16.921452032650535</v>
      </c>
      <c r="L17" s="7">
        <v>25.156137995638289</v>
      </c>
      <c r="M17" s="7">
        <v>310.16780305499998</v>
      </c>
      <c r="N17" s="7">
        <v>155.08390152749999</v>
      </c>
      <c r="O17" s="7">
        <v>18.5</v>
      </c>
      <c r="P17" s="7">
        <v>148</v>
      </c>
      <c r="Q17" s="6">
        <f t="shared" si="0"/>
        <v>851.46929461078878</v>
      </c>
    </row>
    <row r="18" spans="1:17" x14ac:dyDescent="0.25">
      <c r="A18" s="3">
        <v>2032</v>
      </c>
      <c r="B18" s="27" t="s">
        <v>21</v>
      </c>
      <c r="C18" s="27" t="s">
        <v>21</v>
      </c>
      <c r="D18" s="27" t="s">
        <v>21</v>
      </c>
      <c r="E18" s="27" t="s">
        <v>21</v>
      </c>
      <c r="F18" s="27" t="s">
        <v>21</v>
      </c>
      <c r="G18" s="28" t="s">
        <v>21</v>
      </c>
      <c r="I18" s="3">
        <v>2032</v>
      </c>
      <c r="J18" s="7">
        <v>177.64</v>
      </c>
      <c r="K18" s="7">
        <v>16.100805205356231</v>
      </c>
      <c r="L18" s="7">
        <v>24.963114680663594</v>
      </c>
      <c r="M18" s="7">
        <v>310.16780305499998</v>
      </c>
      <c r="N18" s="7">
        <v>155.08390152749999</v>
      </c>
      <c r="O18" s="7">
        <v>18.5</v>
      </c>
      <c r="P18" s="7">
        <v>148</v>
      </c>
      <c r="Q18" s="6">
        <f t="shared" si="0"/>
        <v>850.45562446851977</v>
      </c>
    </row>
    <row r="19" spans="1:17" x14ac:dyDescent="0.25">
      <c r="A19" s="3">
        <v>2033</v>
      </c>
      <c r="B19" s="27" t="s">
        <v>21</v>
      </c>
      <c r="C19" s="27" t="s">
        <v>21</v>
      </c>
      <c r="D19" s="27" t="s">
        <v>21</v>
      </c>
      <c r="E19" s="27" t="s">
        <v>21</v>
      </c>
      <c r="F19" s="27" t="s">
        <v>21</v>
      </c>
      <c r="G19" s="28" t="s">
        <v>21</v>
      </c>
      <c r="I19" s="3">
        <v>2033</v>
      </c>
      <c r="J19" s="7">
        <v>177.64</v>
      </c>
      <c r="K19" s="7">
        <v>16.100805205356231</v>
      </c>
      <c r="L19" s="7">
        <v>24.963114680663594</v>
      </c>
      <c r="M19" s="7">
        <v>310.16780305499998</v>
      </c>
      <c r="N19" s="7">
        <v>155.08390152749999</v>
      </c>
      <c r="O19" s="7">
        <v>18.5</v>
      </c>
      <c r="P19" s="7">
        <v>148</v>
      </c>
      <c r="Q19" s="6">
        <f t="shared" si="0"/>
        <v>850.45562446851977</v>
      </c>
    </row>
    <row r="20" spans="1:17" x14ac:dyDescent="0.25">
      <c r="A20" s="3">
        <v>2034</v>
      </c>
      <c r="B20" s="27" t="s">
        <v>21</v>
      </c>
      <c r="C20" s="27" t="s">
        <v>21</v>
      </c>
      <c r="D20" s="27" t="s">
        <v>21</v>
      </c>
      <c r="E20" s="27" t="s">
        <v>21</v>
      </c>
      <c r="F20" s="27" t="s">
        <v>21</v>
      </c>
      <c r="G20" s="28" t="s">
        <v>21</v>
      </c>
      <c r="I20" s="3">
        <v>2034</v>
      </c>
      <c r="J20" s="7">
        <v>177.64</v>
      </c>
      <c r="K20" s="7">
        <v>16.100805205356231</v>
      </c>
      <c r="L20" s="7">
        <v>24.963114680663594</v>
      </c>
      <c r="M20" s="7">
        <v>310.16780305499998</v>
      </c>
      <c r="N20" s="7">
        <v>155.08390152749999</v>
      </c>
      <c r="O20" s="7">
        <v>18.5</v>
      </c>
      <c r="P20" s="7">
        <v>148</v>
      </c>
      <c r="Q20" s="6">
        <f t="shared" si="0"/>
        <v>850.45562446851977</v>
      </c>
    </row>
    <row r="21" spans="1:17" x14ac:dyDescent="0.25">
      <c r="A21" s="3">
        <v>2035</v>
      </c>
      <c r="B21" s="27" t="s">
        <v>21</v>
      </c>
      <c r="C21" s="27" t="s">
        <v>21</v>
      </c>
      <c r="D21" s="27" t="s">
        <v>21</v>
      </c>
      <c r="E21" s="27" t="s">
        <v>21</v>
      </c>
      <c r="F21" s="27" t="s">
        <v>21</v>
      </c>
      <c r="G21" s="28" t="s">
        <v>21</v>
      </c>
      <c r="I21" s="3">
        <v>2035</v>
      </c>
      <c r="J21" s="7">
        <v>177.64</v>
      </c>
      <c r="K21" s="7">
        <v>16.100805205356231</v>
      </c>
      <c r="L21" s="7">
        <v>24.963114680663594</v>
      </c>
      <c r="M21" s="7">
        <v>310.16780305499998</v>
      </c>
      <c r="N21" s="7">
        <v>155.08390152749999</v>
      </c>
      <c r="O21" s="7">
        <v>18.5</v>
      </c>
      <c r="P21" s="7">
        <v>148</v>
      </c>
      <c r="Q21" s="6">
        <f t="shared" si="0"/>
        <v>850.45562446851977</v>
      </c>
    </row>
    <row r="22" spans="1:17" x14ac:dyDescent="0.25">
      <c r="A22" s="3">
        <v>2036</v>
      </c>
      <c r="B22" s="27" t="s">
        <v>21</v>
      </c>
      <c r="C22" s="27" t="s">
        <v>21</v>
      </c>
      <c r="D22" s="27" t="s">
        <v>21</v>
      </c>
      <c r="E22" s="27" t="s">
        <v>21</v>
      </c>
      <c r="F22" s="27" t="s">
        <v>21</v>
      </c>
      <c r="G22" s="28" t="s">
        <v>21</v>
      </c>
      <c r="I22" s="3">
        <v>2036</v>
      </c>
      <c r="J22" s="7">
        <v>177.64</v>
      </c>
      <c r="K22" s="7">
        <v>16.100805205356231</v>
      </c>
      <c r="L22" s="7">
        <v>24.963114680663594</v>
      </c>
      <c r="M22" s="7">
        <v>310.16780305499998</v>
      </c>
      <c r="N22" s="7">
        <v>155.08390152749999</v>
      </c>
      <c r="O22" s="7">
        <v>18.5</v>
      </c>
      <c r="P22" s="7">
        <v>148</v>
      </c>
      <c r="Q22" s="6">
        <f t="shared" si="0"/>
        <v>850.45562446851977</v>
      </c>
    </row>
    <row r="23" spans="1:17" x14ac:dyDescent="0.25">
      <c r="A23" s="3">
        <v>2037</v>
      </c>
      <c r="B23" s="27" t="s">
        <v>21</v>
      </c>
      <c r="C23" s="27" t="s">
        <v>21</v>
      </c>
      <c r="D23" s="27" t="s">
        <v>21</v>
      </c>
      <c r="E23" s="27" t="s">
        <v>21</v>
      </c>
      <c r="F23" s="27" t="s">
        <v>21</v>
      </c>
      <c r="G23" s="28" t="s">
        <v>21</v>
      </c>
      <c r="I23" s="3">
        <v>2037</v>
      </c>
      <c r="J23" s="7">
        <v>177.64</v>
      </c>
      <c r="K23" s="7">
        <v>16.100805205356231</v>
      </c>
      <c r="L23" s="7">
        <v>24.963114680663594</v>
      </c>
      <c r="M23" s="7">
        <v>310.16780305499998</v>
      </c>
      <c r="N23" s="7">
        <v>155.08390152749999</v>
      </c>
      <c r="O23" s="7">
        <v>18.5</v>
      </c>
      <c r="P23" s="7">
        <v>148</v>
      </c>
      <c r="Q23" s="6">
        <f t="shared" si="0"/>
        <v>850.45562446851977</v>
      </c>
    </row>
    <row r="24" spans="1:17" x14ac:dyDescent="0.25">
      <c r="A24" s="3">
        <v>2038</v>
      </c>
      <c r="B24" s="27" t="s">
        <v>21</v>
      </c>
      <c r="C24" s="27" t="s">
        <v>21</v>
      </c>
      <c r="D24" s="27" t="s">
        <v>21</v>
      </c>
      <c r="E24" s="27" t="s">
        <v>21</v>
      </c>
      <c r="F24" s="27" t="s">
        <v>21</v>
      </c>
      <c r="G24" s="28" t="s">
        <v>21</v>
      </c>
      <c r="I24" s="3">
        <v>2038</v>
      </c>
      <c r="J24" s="7">
        <v>177.64</v>
      </c>
      <c r="K24" s="7">
        <v>16.100805205356231</v>
      </c>
      <c r="L24" s="7">
        <v>24.963114680663594</v>
      </c>
      <c r="M24" s="7">
        <v>310.16780305499998</v>
      </c>
      <c r="N24" s="7">
        <v>155.08390152749999</v>
      </c>
      <c r="O24" s="7">
        <v>18.5</v>
      </c>
      <c r="P24" s="7">
        <v>148</v>
      </c>
      <c r="Q24" s="6">
        <f t="shared" si="0"/>
        <v>850.45562446851977</v>
      </c>
    </row>
    <row r="25" spans="1:17" x14ac:dyDescent="0.25">
      <c r="A25" s="3">
        <v>2039</v>
      </c>
      <c r="B25" s="27" t="s">
        <v>21</v>
      </c>
      <c r="C25" s="27" t="s">
        <v>21</v>
      </c>
      <c r="D25" s="27" t="s">
        <v>21</v>
      </c>
      <c r="E25" s="27" t="s">
        <v>21</v>
      </c>
      <c r="F25" s="27" t="s">
        <v>21</v>
      </c>
      <c r="G25" s="28" t="s">
        <v>21</v>
      </c>
      <c r="I25" s="3">
        <v>2039</v>
      </c>
      <c r="J25" s="7">
        <v>177.64</v>
      </c>
      <c r="K25" s="7">
        <v>16.100805205356231</v>
      </c>
      <c r="L25" s="7">
        <v>24.963114680663594</v>
      </c>
      <c r="M25" s="7">
        <v>310.16780305499998</v>
      </c>
      <c r="N25" s="7">
        <v>155.08390152749999</v>
      </c>
      <c r="O25" s="7">
        <v>18.5</v>
      </c>
      <c r="P25" s="7">
        <v>148</v>
      </c>
      <c r="Q25" s="6">
        <f t="shared" si="0"/>
        <v>850.45562446851977</v>
      </c>
    </row>
    <row r="26" spans="1:17" x14ac:dyDescent="0.25">
      <c r="A26" s="3">
        <v>2040</v>
      </c>
      <c r="B26" s="27" t="s">
        <v>21</v>
      </c>
      <c r="C26" s="27" t="s">
        <v>21</v>
      </c>
      <c r="D26" s="27" t="s">
        <v>21</v>
      </c>
      <c r="E26" s="27" t="s">
        <v>21</v>
      </c>
      <c r="F26" s="27" t="s">
        <v>21</v>
      </c>
      <c r="G26" s="28" t="s">
        <v>21</v>
      </c>
      <c r="I26" s="3">
        <v>2040</v>
      </c>
      <c r="J26" s="7">
        <v>177.64</v>
      </c>
      <c r="K26" s="7">
        <v>16.100805205356231</v>
      </c>
      <c r="L26" s="7">
        <v>24.963114680663594</v>
      </c>
      <c r="M26" s="7">
        <v>310.16780305499998</v>
      </c>
      <c r="N26" s="7">
        <v>155.08390152749999</v>
      </c>
      <c r="O26" s="7">
        <v>18.5</v>
      </c>
      <c r="P26" s="7">
        <v>148</v>
      </c>
      <c r="Q26" s="6">
        <f t="shared" si="0"/>
        <v>850.45562446851977</v>
      </c>
    </row>
    <row r="27" spans="1:17" x14ac:dyDescent="0.25">
      <c r="A27" s="3">
        <v>2041</v>
      </c>
      <c r="B27" s="27" t="s">
        <v>21</v>
      </c>
      <c r="C27" s="27" t="s">
        <v>21</v>
      </c>
      <c r="D27" s="27" t="s">
        <v>21</v>
      </c>
      <c r="E27" s="27" t="s">
        <v>21</v>
      </c>
      <c r="F27" s="27" t="s">
        <v>21</v>
      </c>
      <c r="G27" s="28" t="s">
        <v>21</v>
      </c>
      <c r="I27" s="3">
        <v>2041</v>
      </c>
      <c r="J27" s="7">
        <v>177.64</v>
      </c>
      <c r="K27" s="7">
        <v>16.100805205356231</v>
      </c>
      <c r="L27" s="7">
        <v>24.963114680663594</v>
      </c>
      <c r="M27" s="7">
        <v>310.16780305499998</v>
      </c>
      <c r="N27" s="7">
        <v>155.08390152749999</v>
      </c>
      <c r="O27" s="7">
        <v>18.5</v>
      </c>
      <c r="P27" s="7">
        <v>148</v>
      </c>
      <c r="Q27" s="6">
        <f t="shared" si="0"/>
        <v>850.45562446851977</v>
      </c>
    </row>
    <row r="28" spans="1:17" x14ac:dyDescent="0.25">
      <c r="A28" s="3">
        <v>2042</v>
      </c>
      <c r="B28" s="29" t="s">
        <v>21</v>
      </c>
      <c r="C28" s="29" t="s">
        <v>21</v>
      </c>
      <c r="D28" s="29" t="s">
        <v>21</v>
      </c>
      <c r="E28" s="29" t="s">
        <v>21</v>
      </c>
      <c r="F28" s="29" t="s">
        <v>21</v>
      </c>
      <c r="G28" s="28" t="s">
        <v>21</v>
      </c>
      <c r="I28" s="3">
        <v>2042</v>
      </c>
      <c r="J28" s="7">
        <v>177.64</v>
      </c>
      <c r="K28" s="7">
        <v>16.100805205356231</v>
      </c>
      <c r="L28" s="7">
        <v>24.963114680663594</v>
      </c>
      <c r="M28" s="7">
        <v>310.16780305499998</v>
      </c>
      <c r="N28" s="7">
        <v>155.08390152749999</v>
      </c>
      <c r="O28" s="7">
        <v>18.5</v>
      </c>
      <c r="P28" s="7">
        <v>148</v>
      </c>
      <c r="Q28" s="6">
        <f t="shared" si="0"/>
        <v>850.45562446851977</v>
      </c>
    </row>
    <row r="29" spans="1:17" ht="15.75" thickBot="1" x14ac:dyDescent="0.3">
      <c r="A29" s="43">
        <v>2043</v>
      </c>
      <c r="B29" s="30" t="s">
        <v>21</v>
      </c>
      <c r="C29" s="30" t="s">
        <v>21</v>
      </c>
      <c r="D29" s="30" t="s">
        <v>21</v>
      </c>
      <c r="E29" s="30" t="s">
        <v>21</v>
      </c>
      <c r="F29" s="30" t="s">
        <v>21</v>
      </c>
      <c r="G29" s="31" t="s">
        <v>21</v>
      </c>
      <c r="I29" s="43">
        <v>2043</v>
      </c>
      <c r="J29" s="21">
        <v>177.64</v>
      </c>
      <c r="K29" s="21">
        <v>16.100805205356231</v>
      </c>
      <c r="L29" s="21">
        <v>24.963114680663594</v>
      </c>
      <c r="M29" s="21">
        <v>310.16780305499998</v>
      </c>
      <c r="N29" s="21">
        <v>155.08390152749999</v>
      </c>
      <c r="O29" s="21">
        <v>18.5</v>
      </c>
      <c r="P29" s="21">
        <v>148</v>
      </c>
      <c r="Q29" s="22">
        <f t="shared" si="0"/>
        <v>850.45562446851977</v>
      </c>
    </row>
    <row r="31" spans="1:17" x14ac:dyDescent="0.25">
      <c r="G31" s="9"/>
      <c r="H31" s="9"/>
      <c r="I31" s="10" t="s">
        <v>22</v>
      </c>
      <c r="J31" s="19">
        <v>0.45</v>
      </c>
      <c r="K31" s="19">
        <v>1</v>
      </c>
      <c r="L31" s="19">
        <v>1</v>
      </c>
      <c r="M31" s="19">
        <v>1</v>
      </c>
      <c r="N31" s="19">
        <v>1</v>
      </c>
      <c r="O31" s="19">
        <v>0.8</v>
      </c>
      <c r="P31" s="19">
        <v>1</v>
      </c>
      <c r="Q31" s="9"/>
    </row>
    <row r="32" spans="1:17" x14ac:dyDescent="0.25">
      <c r="G32" s="9"/>
      <c r="H32" s="9"/>
      <c r="I32" s="10" t="s">
        <v>23</v>
      </c>
      <c r="J32" s="11">
        <v>1</v>
      </c>
      <c r="K32" s="11">
        <v>1</v>
      </c>
      <c r="L32" s="11">
        <v>1</v>
      </c>
      <c r="M32" s="11">
        <v>1</v>
      </c>
      <c r="N32" s="11">
        <v>1</v>
      </c>
      <c r="O32" s="11">
        <v>1</v>
      </c>
      <c r="P32" s="11">
        <v>1</v>
      </c>
      <c r="Q32" s="9"/>
    </row>
    <row r="33" spans="1:17" x14ac:dyDescent="0.25">
      <c r="G33" s="9"/>
      <c r="H33" s="9"/>
      <c r="I33" s="10" t="s">
        <v>24</v>
      </c>
      <c r="J33" s="11">
        <v>1</v>
      </c>
      <c r="K33" s="11">
        <v>1</v>
      </c>
      <c r="L33" s="11">
        <v>1</v>
      </c>
      <c r="M33" s="11">
        <v>1</v>
      </c>
      <c r="N33" s="11">
        <v>1</v>
      </c>
      <c r="O33" s="11">
        <v>1</v>
      </c>
      <c r="P33" s="11">
        <v>1</v>
      </c>
      <c r="Q33" s="9"/>
    </row>
    <row r="34" spans="1:17" x14ac:dyDescent="0.25">
      <c r="A34" s="12"/>
      <c r="B34" s="12"/>
      <c r="C34" s="12"/>
      <c r="D34" s="12"/>
      <c r="E34" s="12"/>
      <c r="F34" s="12"/>
      <c r="G34" s="13"/>
      <c r="H34" s="13"/>
      <c r="I34" s="14" t="s">
        <v>10</v>
      </c>
      <c r="J34" s="15">
        <f>J31*J32*J33</f>
        <v>0.45</v>
      </c>
      <c r="K34" s="15">
        <f t="shared" ref="K34:P34" si="1">K31*K32*K33</f>
        <v>1</v>
      </c>
      <c r="L34" s="15">
        <f t="shared" si="1"/>
        <v>1</v>
      </c>
      <c r="M34" s="15">
        <f t="shared" si="1"/>
        <v>1</v>
      </c>
      <c r="N34" s="15">
        <f t="shared" si="1"/>
        <v>1</v>
      </c>
      <c r="O34" s="15">
        <f t="shared" si="1"/>
        <v>0.8</v>
      </c>
      <c r="P34" s="15">
        <f t="shared" si="1"/>
        <v>1</v>
      </c>
      <c r="Q34" s="13"/>
    </row>
    <row r="35" spans="1:17" ht="15.75" thickBot="1" x14ac:dyDescent="0.3"/>
    <row r="36" spans="1:17" ht="21.75" thickBot="1" x14ac:dyDescent="0.4">
      <c r="A36" s="47" t="s">
        <v>25</v>
      </c>
      <c r="B36" s="48"/>
      <c r="C36" s="48"/>
      <c r="D36" s="48"/>
      <c r="E36" s="48"/>
      <c r="F36" s="48"/>
      <c r="G36" s="49"/>
      <c r="I36" s="47" t="s">
        <v>26</v>
      </c>
      <c r="J36" s="48"/>
      <c r="K36" s="48"/>
      <c r="L36" s="48"/>
      <c r="M36" s="48"/>
      <c r="N36" s="48"/>
      <c r="O36" s="48"/>
      <c r="P36" s="48"/>
      <c r="Q36" s="49"/>
    </row>
    <row r="37" spans="1:17" x14ac:dyDescent="0.25">
      <c r="A37" s="50" t="s">
        <v>4</v>
      </c>
      <c r="B37" s="53" t="s">
        <v>5</v>
      </c>
      <c r="C37" s="53" t="s">
        <v>6</v>
      </c>
      <c r="D37" s="53" t="s">
        <v>7</v>
      </c>
      <c r="E37" s="53" t="s">
        <v>8</v>
      </c>
      <c r="F37" s="53" t="s">
        <v>9</v>
      </c>
      <c r="G37" s="44" t="s">
        <v>10</v>
      </c>
      <c r="I37" s="59" t="s">
        <v>4</v>
      </c>
      <c r="J37" s="17" t="s">
        <v>11</v>
      </c>
      <c r="K37" s="60" t="s">
        <v>12</v>
      </c>
      <c r="L37" s="60"/>
      <c r="M37" s="60" t="s">
        <v>13</v>
      </c>
      <c r="N37" s="60"/>
      <c r="O37" s="61" t="s">
        <v>9</v>
      </c>
      <c r="P37" s="62"/>
      <c r="Q37" s="56" t="s">
        <v>10</v>
      </c>
    </row>
    <row r="38" spans="1:17" ht="15" customHeight="1" x14ac:dyDescent="0.25">
      <c r="A38" s="51"/>
      <c r="B38" s="54"/>
      <c r="C38" s="54"/>
      <c r="D38" s="54"/>
      <c r="E38" s="54"/>
      <c r="F38" s="54"/>
      <c r="G38" s="45"/>
      <c r="I38" s="51"/>
      <c r="J38" s="54" t="s">
        <v>14</v>
      </c>
      <c r="K38" s="54" t="s">
        <v>15</v>
      </c>
      <c r="L38" s="54" t="s">
        <v>16</v>
      </c>
      <c r="M38" s="54" t="s">
        <v>17</v>
      </c>
      <c r="N38" s="54" t="s">
        <v>18</v>
      </c>
      <c r="O38" s="57" t="s">
        <v>19</v>
      </c>
      <c r="P38" s="54" t="s">
        <v>20</v>
      </c>
      <c r="Q38" s="45"/>
    </row>
    <row r="39" spans="1:17" ht="28.5" customHeight="1" thickBot="1" x14ac:dyDescent="0.3">
      <c r="A39" s="52"/>
      <c r="B39" s="55"/>
      <c r="C39" s="55"/>
      <c r="D39" s="55"/>
      <c r="E39" s="55"/>
      <c r="F39" s="55"/>
      <c r="G39" s="46"/>
      <c r="I39" s="52"/>
      <c r="J39" s="55"/>
      <c r="K39" s="55"/>
      <c r="L39" s="55"/>
      <c r="M39" s="55"/>
      <c r="N39" s="55"/>
      <c r="O39" s="58"/>
      <c r="P39" s="55"/>
      <c r="Q39" s="46"/>
    </row>
    <row r="40" spans="1:17" ht="14.45" customHeight="1" x14ac:dyDescent="0.25">
      <c r="A40" s="3">
        <v>2024</v>
      </c>
      <c r="B40" s="27" t="s">
        <v>21</v>
      </c>
      <c r="C40" s="27" t="s">
        <v>21</v>
      </c>
      <c r="D40" s="27" t="s">
        <v>21</v>
      </c>
      <c r="E40" s="27" t="s">
        <v>21</v>
      </c>
      <c r="F40" s="27" t="s">
        <v>21</v>
      </c>
      <c r="G40" s="28" t="s">
        <v>21</v>
      </c>
      <c r="I40" s="3">
        <v>2024</v>
      </c>
      <c r="J40" s="5">
        <f>J10*J$34</f>
        <v>79.938000000000002</v>
      </c>
      <c r="K40" s="5">
        <f t="shared" ref="K40:P40" si="2">K10*K$34</f>
        <v>46.334989547785241</v>
      </c>
      <c r="L40" s="5">
        <f t="shared" si="2"/>
        <v>68.919280888863796</v>
      </c>
      <c r="M40" s="5">
        <f t="shared" si="2"/>
        <v>310.16780305499998</v>
      </c>
      <c r="N40" s="5">
        <f t="shared" si="2"/>
        <v>155.08390152749999</v>
      </c>
      <c r="O40" s="5">
        <f t="shared" si="2"/>
        <v>14.8</v>
      </c>
      <c r="P40" s="5">
        <f t="shared" si="2"/>
        <v>0</v>
      </c>
      <c r="Q40" s="6">
        <f>SUM(J40:P40)</f>
        <v>675.24397501914893</v>
      </c>
    </row>
    <row r="41" spans="1:17" ht="14.45" customHeight="1" x14ac:dyDescent="0.25">
      <c r="A41" s="3">
        <v>2025</v>
      </c>
      <c r="B41" s="27" t="s">
        <v>21</v>
      </c>
      <c r="C41" s="27" t="s">
        <v>21</v>
      </c>
      <c r="D41" s="27" t="s">
        <v>21</v>
      </c>
      <c r="E41" s="27" t="s">
        <v>21</v>
      </c>
      <c r="F41" s="27" t="s">
        <v>21</v>
      </c>
      <c r="G41" s="28" t="s">
        <v>21</v>
      </c>
      <c r="I41" s="3">
        <v>2025</v>
      </c>
      <c r="J41" s="5">
        <f t="shared" ref="J41:P41" si="3">J11*J$34</f>
        <v>79.938000000000002</v>
      </c>
      <c r="K41" s="5">
        <f t="shared" si="3"/>
        <v>45.882803902270673</v>
      </c>
      <c r="L41" s="5">
        <f t="shared" si="3"/>
        <v>68.829313579470636</v>
      </c>
      <c r="M41" s="5">
        <f t="shared" si="3"/>
        <v>310.16780305499998</v>
      </c>
      <c r="N41" s="5">
        <f t="shared" si="3"/>
        <v>155.08390152749999</v>
      </c>
      <c r="O41" s="5">
        <f t="shared" si="3"/>
        <v>14.8</v>
      </c>
      <c r="P41" s="5">
        <f t="shared" si="3"/>
        <v>21</v>
      </c>
      <c r="Q41" s="6">
        <f t="shared" ref="Q41:Q59" si="4">SUM(J41:P41)</f>
        <v>695.70182206424124</v>
      </c>
    </row>
    <row r="42" spans="1:17" ht="14.45" customHeight="1" x14ac:dyDescent="0.25">
      <c r="A42" s="3">
        <v>2026</v>
      </c>
      <c r="B42" s="27" t="s">
        <v>21</v>
      </c>
      <c r="C42" s="27" t="s">
        <v>21</v>
      </c>
      <c r="D42" s="27" t="s">
        <v>21</v>
      </c>
      <c r="E42" s="27" t="s">
        <v>21</v>
      </c>
      <c r="F42" s="27" t="s">
        <v>21</v>
      </c>
      <c r="G42" s="28" t="s">
        <v>21</v>
      </c>
      <c r="I42" s="3">
        <v>2026</v>
      </c>
      <c r="J42" s="5">
        <f t="shared" ref="J42:P42" si="5">J12*J$34</f>
        <v>79.938000000000002</v>
      </c>
      <c r="K42" s="5">
        <f t="shared" si="5"/>
        <v>43.568635414675114</v>
      </c>
      <c r="L42" s="5">
        <f t="shared" si="5"/>
        <v>65.565721692108497</v>
      </c>
      <c r="M42" s="5">
        <f t="shared" si="5"/>
        <v>310.16780305499998</v>
      </c>
      <c r="N42" s="5">
        <f t="shared" si="5"/>
        <v>155.08390152749999</v>
      </c>
      <c r="O42" s="5">
        <f t="shared" si="5"/>
        <v>14.8</v>
      </c>
      <c r="P42" s="5">
        <f t="shared" si="5"/>
        <v>47</v>
      </c>
      <c r="Q42" s="6">
        <f t="shared" si="4"/>
        <v>716.12406168928351</v>
      </c>
    </row>
    <row r="43" spans="1:17" ht="14.45" customHeight="1" x14ac:dyDescent="0.25">
      <c r="A43" s="3">
        <v>2027</v>
      </c>
      <c r="B43" s="27" t="s">
        <v>21</v>
      </c>
      <c r="C43" s="27" t="s">
        <v>21</v>
      </c>
      <c r="D43" s="27" t="s">
        <v>21</v>
      </c>
      <c r="E43" s="27" t="s">
        <v>21</v>
      </c>
      <c r="F43" s="27" t="s">
        <v>21</v>
      </c>
      <c r="G43" s="28" t="s">
        <v>21</v>
      </c>
      <c r="I43" s="3">
        <v>2027</v>
      </c>
      <c r="J43" s="5">
        <f t="shared" ref="J43:P43" si="6">J13*J$34</f>
        <v>79.938000000000002</v>
      </c>
      <c r="K43" s="5">
        <f t="shared" si="6"/>
        <v>43.516473402248884</v>
      </c>
      <c r="L43" s="5">
        <f t="shared" si="6"/>
        <v>65.590299208446879</v>
      </c>
      <c r="M43" s="5">
        <f t="shared" si="6"/>
        <v>310.16780305499998</v>
      </c>
      <c r="N43" s="5">
        <f t="shared" si="6"/>
        <v>155.08390152749999</v>
      </c>
      <c r="O43" s="5">
        <f t="shared" si="6"/>
        <v>14.8</v>
      </c>
      <c r="P43" s="5">
        <f t="shared" si="6"/>
        <v>89</v>
      </c>
      <c r="Q43" s="6">
        <f t="shared" si="4"/>
        <v>758.09647719319571</v>
      </c>
    </row>
    <row r="44" spans="1:17" ht="14.45" customHeight="1" x14ac:dyDescent="0.25">
      <c r="A44" s="3">
        <v>2028</v>
      </c>
      <c r="B44" s="27" t="s">
        <v>21</v>
      </c>
      <c r="C44" s="27" t="s">
        <v>21</v>
      </c>
      <c r="D44" s="27" t="s">
        <v>21</v>
      </c>
      <c r="E44" s="27" t="s">
        <v>21</v>
      </c>
      <c r="F44" s="27" t="s">
        <v>21</v>
      </c>
      <c r="G44" s="28" t="s">
        <v>21</v>
      </c>
      <c r="I44" s="3">
        <v>2028</v>
      </c>
      <c r="J44" s="5">
        <f t="shared" ref="J44:P44" si="7">J14*J$34</f>
        <v>79.938000000000002</v>
      </c>
      <c r="K44" s="5">
        <f t="shared" si="7"/>
        <v>38.57379382865259</v>
      </c>
      <c r="L44" s="5">
        <f t="shared" si="7"/>
        <v>58.203684216020555</v>
      </c>
      <c r="M44" s="5">
        <f t="shared" si="7"/>
        <v>310.16780305499998</v>
      </c>
      <c r="N44" s="5">
        <f t="shared" si="7"/>
        <v>155.08390152749999</v>
      </c>
      <c r="O44" s="5">
        <f t="shared" si="7"/>
        <v>14.8</v>
      </c>
      <c r="P44" s="5">
        <f t="shared" si="7"/>
        <v>148</v>
      </c>
      <c r="Q44" s="6">
        <f t="shared" si="4"/>
        <v>804.76718262717304</v>
      </c>
    </row>
    <row r="45" spans="1:17" ht="14.45" customHeight="1" x14ac:dyDescent="0.25">
      <c r="A45" s="3">
        <v>2029</v>
      </c>
      <c r="B45" s="27" t="s">
        <v>21</v>
      </c>
      <c r="C45" s="27" t="s">
        <v>21</v>
      </c>
      <c r="D45" s="27" t="s">
        <v>21</v>
      </c>
      <c r="E45" s="27" t="s">
        <v>21</v>
      </c>
      <c r="F45" s="27" t="s">
        <v>21</v>
      </c>
      <c r="G45" s="28" t="s">
        <v>21</v>
      </c>
      <c r="I45" s="3">
        <v>2029</v>
      </c>
      <c r="J45" s="5">
        <f t="shared" ref="J45:P45" si="8">J15*J$34</f>
        <v>79.938000000000002</v>
      </c>
      <c r="K45" s="5">
        <f t="shared" si="8"/>
        <v>17.80787785765888</v>
      </c>
      <c r="L45" s="5">
        <f t="shared" si="8"/>
        <v>24.52031071653407</v>
      </c>
      <c r="M45" s="5">
        <f t="shared" si="8"/>
        <v>310.16780305499998</v>
      </c>
      <c r="N45" s="5">
        <f t="shared" si="8"/>
        <v>155.08390152749999</v>
      </c>
      <c r="O45" s="5">
        <f t="shared" si="8"/>
        <v>14.8</v>
      </c>
      <c r="P45" s="5">
        <f t="shared" si="8"/>
        <v>148</v>
      </c>
      <c r="Q45" s="6">
        <f t="shared" si="4"/>
        <v>750.31789315669289</v>
      </c>
    </row>
    <row r="46" spans="1:17" ht="14.45" customHeight="1" x14ac:dyDescent="0.25">
      <c r="A46" s="3">
        <v>2030</v>
      </c>
      <c r="B46" s="27" t="s">
        <v>21</v>
      </c>
      <c r="C46" s="27" t="s">
        <v>21</v>
      </c>
      <c r="D46" s="27" t="s">
        <v>21</v>
      </c>
      <c r="E46" s="27" t="s">
        <v>21</v>
      </c>
      <c r="F46" s="27" t="s">
        <v>21</v>
      </c>
      <c r="G46" s="28" t="s">
        <v>21</v>
      </c>
      <c r="I46" s="3">
        <v>2030</v>
      </c>
      <c r="J46" s="5">
        <f t="shared" ref="J46:P46" si="9">J16*J$34</f>
        <v>79.938000000000002</v>
      </c>
      <c r="K46" s="5">
        <f t="shared" si="9"/>
        <v>18.245993415805728</v>
      </c>
      <c r="L46" s="5">
        <f t="shared" si="9"/>
        <v>25.624645867817875</v>
      </c>
      <c r="M46" s="5">
        <f t="shared" si="9"/>
        <v>310.16780305499998</v>
      </c>
      <c r="N46" s="5">
        <f t="shared" si="9"/>
        <v>155.08390152749999</v>
      </c>
      <c r="O46" s="5">
        <f t="shared" si="9"/>
        <v>14.8</v>
      </c>
      <c r="P46" s="5">
        <f t="shared" si="9"/>
        <v>148</v>
      </c>
      <c r="Q46" s="6">
        <f t="shared" si="4"/>
        <v>751.86034386612357</v>
      </c>
    </row>
    <row r="47" spans="1:17" ht="14.45" customHeight="1" x14ac:dyDescent="0.25">
      <c r="A47" s="3">
        <v>2031</v>
      </c>
      <c r="B47" s="27" t="s">
        <v>21</v>
      </c>
      <c r="C47" s="27" t="s">
        <v>21</v>
      </c>
      <c r="D47" s="27" t="s">
        <v>21</v>
      </c>
      <c r="E47" s="27" t="s">
        <v>21</v>
      </c>
      <c r="F47" s="27" t="s">
        <v>21</v>
      </c>
      <c r="G47" s="28" t="s">
        <v>21</v>
      </c>
      <c r="I47" s="3">
        <v>2031</v>
      </c>
      <c r="J47" s="5">
        <f t="shared" ref="J47:P47" si="10">J17*J$34</f>
        <v>79.938000000000002</v>
      </c>
      <c r="K47" s="5">
        <f t="shared" si="10"/>
        <v>16.921452032650535</v>
      </c>
      <c r="L47" s="5">
        <f t="shared" si="10"/>
        <v>25.156137995638289</v>
      </c>
      <c r="M47" s="5">
        <f t="shared" si="10"/>
        <v>310.16780305499998</v>
      </c>
      <c r="N47" s="5">
        <f t="shared" si="10"/>
        <v>155.08390152749999</v>
      </c>
      <c r="O47" s="5">
        <f t="shared" si="10"/>
        <v>14.8</v>
      </c>
      <c r="P47" s="5">
        <f t="shared" si="10"/>
        <v>148</v>
      </c>
      <c r="Q47" s="6">
        <f t="shared" si="4"/>
        <v>750.06729461078874</v>
      </c>
    </row>
    <row r="48" spans="1:17" ht="14.45" customHeight="1" x14ac:dyDescent="0.25">
      <c r="A48" s="3">
        <v>2032</v>
      </c>
      <c r="B48" s="27" t="s">
        <v>21</v>
      </c>
      <c r="C48" s="27" t="s">
        <v>21</v>
      </c>
      <c r="D48" s="27" t="s">
        <v>21</v>
      </c>
      <c r="E48" s="27" t="s">
        <v>21</v>
      </c>
      <c r="F48" s="27" t="s">
        <v>21</v>
      </c>
      <c r="G48" s="28" t="s">
        <v>21</v>
      </c>
      <c r="I48" s="3">
        <v>2032</v>
      </c>
      <c r="J48" s="5">
        <f t="shared" ref="J48:P48" si="11">J18*J$34</f>
        <v>79.938000000000002</v>
      </c>
      <c r="K48" s="5">
        <f t="shared" si="11"/>
        <v>16.100805205356231</v>
      </c>
      <c r="L48" s="5">
        <f t="shared" si="11"/>
        <v>24.963114680663594</v>
      </c>
      <c r="M48" s="5">
        <f t="shared" si="11"/>
        <v>310.16780305499998</v>
      </c>
      <c r="N48" s="5">
        <f t="shared" si="11"/>
        <v>155.08390152749999</v>
      </c>
      <c r="O48" s="5">
        <f t="shared" si="11"/>
        <v>14.8</v>
      </c>
      <c r="P48" s="5">
        <f t="shared" si="11"/>
        <v>148</v>
      </c>
      <c r="Q48" s="6">
        <f t="shared" si="4"/>
        <v>749.05362446851973</v>
      </c>
    </row>
    <row r="49" spans="1:17" ht="14.45" customHeight="1" x14ac:dyDescent="0.25">
      <c r="A49" s="3">
        <v>2033</v>
      </c>
      <c r="B49" s="27" t="s">
        <v>21</v>
      </c>
      <c r="C49" s="27" t="s">
        <v>21</v>
      </c>
      <c r="D49" s="27" t="s">
        <v>21</v>
      </c>
      <c r="E49" s="27" t="s">
        <v>21</v>
      </c>
      <c r="F49" s="27" t="s">
        <v>21</v>
      </c>
      <c r="G49" s="28" t="s">
        <v>21</v>
      </c>
      <c r="I49" s="3">
        <v>2033</v>
      </c>
      <c r="J49" s="5">
        <f t="shared" ref="J49:P49" si="12">J19*J$34</f>
        <v>79.938000000000002</v>
      </c>
      <c r="K49" s="5">
        <f t="shared" si="12"/>
        <v>16.100805205356231</v>
      </c>
      <c r="L49" s="5">
        <f t="shared" si="12"/>
        <v>24.963114680663594</v>
      </c>
      <c r="M49" s="5">
        <f t="shared" si="12"/>
        <v>310.16780305499998</v>
      </c>
      <c r="N49" s="5">
        <f t="shared" si="12"/>
        <v>155.08390152749999</v>
      </c>
      <c r="O49" s="5">
        <f t="shared" si="12"/>
        <v>14.8</v>
      </c>
      <c r="P49" s="5">
        <f t="shared" si="12"/>
        <v>148</v>
      </c>
      <c r="Q49" s="6">
        <f t="shared" si="4"/>
        <v>749.05362446851973</v>
      </c>
    </row>
    <row r="50" spans="1:17" ht="14.45" customHeight="1" x14ac:dyDescent="0.25">
      <c r="A50" s="3">
        <v>2034</v>
      </c>
      <c r="B50" s="27" t="s">
        <v>21</v>
      </c>
      <c r="C50" s="27" t="s">
        <v>21</v>
      </c>
      <c r="D50" s="27" t="s">
        <v>21</v>
      </c>
      <c r="E50" s="27" t="s">
        <v>21</v>
      </c>
      <c r="F50" s="27" t="s">
        <v>21</v>
      </c>
      <c r="G50" s="28" t="s">
        <v>21</v>
      </c>
      <c r="I50" s="3">
        <v>2034</v>
      </c>
      <c r="J50" s="5">
        <f t="shared" ref="J50:P50" si="13">J20*J$34</f>
        <v>79.938000000000002</v>
      </c>
      <c r="K50" s="5">
        <f t="shared" si="13"/>
        <v>16.100805205356231</v>
      </c>
      <c r="L50" s="5">
        <f t="shared" si="13"/>
        <v>24.963114680663594</v>
      </c>
      <c r="M50" s="5">
        <f t="shared" si="13"/>
        <v>310.16780305499998</v>
      </c>
      <c r="N50" s="5">
        <f t="shared" si="13"/>
        <v>155.08390152749999</v>
      </c>
      <c r="O50" s="5">
        <f t="shared" si="13"/>
        <v>14.8</v>
      </c>
      <c r="P50" s="5">
        <f t="shared" si="13"/>
        <v>148</v>
      </c>
      <c r="Q50" s="6">
        <f t="shared" si="4"/>
        <v>749.05362446851973</v>
      </c>
    </row>
    <row r="51" spans="1:17" ht="14.45" customHeight="1" x14ac:dyDescent="0.25">
      <c r="A51" s="3">
        <v>2035</v>
      </c>
      <c r="B51" s="27" t="s">
        <v>21</v>
      </c>
      <c r="C51" s="27" t="s">
        <v>21</v>
      </c>
      <c r="D51" s="27" t="s">
        <v>21</v>
      </c>
      <c r="E51" s="27" t="s">
        <v>21</v>
      </c>
      <c r="F51" s="27" t="s">
        <v>21</v>
      </c>
      <c r="G51" s="28" t="s">
        <v>21</v>
      </c>
      <c r="I51" s="3">
        <v>2035</v>
      </c>
      <c r="J51" s="5">
        <f t="shared" ref="J51:P51" si="14">J21*J$34</f>
        <v>79.938000000000002</v>
      </c>
      <c r="K51" s="5">
        <f t="shared" si="14"/>
        <v>16.100805205356231</v>
      </c>
      <c r="L51" s="5">
        <f t="shared" si="14"/>
        <v>24.963114680663594</v>
      </c>
      <c r="M51" s="5">
        <f t="shared" si="14"/>
        <v>310.16780305499998</v>
      </c>
      <c r="N51" s="5">
        <f t="shared" si="14"/>
        <v>155.08390152749999</v>
      </c>
      <c r="O51" s="5">
        <f t="shared" si="14"/>
        <v>14.8</v>
      </c>
      <c r="P51" s="5">
        <f t="shared" si="14"/>
        <v>148</v>
      </c>
      <c r="Q51" s="6">
        <f t="shared" si="4"/>
        <v>749.05362446851973</v>
      </c>
    </row>
    <row r="52" spans="1:17" ht="14.45" customHeight="1" x14ac:dyDescent="0.25">
      <c r="A52" s="3">
        <v>2036</v>
      </c>
      <c r="B52" s="27" t="s">
        <v>21</v>
      </c>
      <c r="C52" s="27" t="s">
        <v>21</v>
      </c>
      <c r="D52" s="27" t="s">
        <v>21</v>
      </c>
      <c r="E52" s="27" t="s">
        <v>21</v>
      </c>
      <c r="F52" s="27" t="s">
        <v>21</v>
      </c>
      <c r="G52" s="28" t="s">
        <v>21</v>
      </c>
      <c r="I52" s="3">
        <v>2036</v>
      </c>
      <c r="J52" s="5">
        <f t="shared" ref="J52:P52" si="15">J22*J$34</f>
        <v>79.938000000000002</v>
      </c>
      <c r="K52" s="5">
        <f t="shared" si="15"/>
        <v>16.100805205356231</v>
      </c>
      <c r="L52" s="5">
        <f t="shared" si="15"/>
        <v>24.963114680663594</v>
      </c>
      <c r="M52" s="5">
        <f t="shared" si="15"/>
        <v>310.16780305499998</v>
      </c>
      <c r="N52" s="5">
        <f t="shared" si="15"/>
        <v>155.08390152749999</v>
      </c>
      <c r="O52" s="5">
        <f t="shared" si="15"/>
        <v>14.8</v>
      </c>
      <c r="P52" s="5">
        <f t="shared" si="15"/>
        <v>148</v>
      </c>
      <c r="Q52" s="6">
        <f t="shared" si="4"/>
        <v>749.05362446851973</v>
      </c>
    </row>
    <row r="53" spans="1:17" ht="14.45" customHeight="1" x14ac:dyDescent="0.25">
      <c r="A53" s="3">
        <v>2037</v>
      </c>
      <c r="B53" s="27" t="s">
        <v>21</v>
      </c>
      <c r="C53" s="27" t="s">
        <v>21</v>
      </c>
      <c r="D53" s="27" t="s">
        <v>21</v>
      </c>
      <c r="E53" s="27" t="s">
        <v>21</v>
      </c>
      <c r="F53" s="27" t="s">
        <v>21</v>
      </c>
      <c r="G53" s="28" t="s">
        <v>21</v>
      </c>
      <c r="I53" s="3">
        <v>2037</v>
      </c>
      <c r="J53" s="5">
        <f t="shared" ref="J53:P53" si="16">J23*J$34</f>
        <v>79.938000000000002</v>
      </c>
      <c r="K53" s="5">
        <f t="shared" si="16"/>
        <v>16.100805205356231</v>
      </c>
      <c r="L53" s="5">
        <f t="shared" si="16"/>
        <v>24.963114680663594</v>
      </c>
      <c r="M53" s="5">
        <f t="shared" si="16"/>
        <v>310.16780305499998</v>
      </c>
      <c r="N53" s="5">
        <f t="shared" si="16"/>
        <v>155.08390152749999</v>
      </c>
      <c r="O53" s="5">
        <f t="shared" si="16"/>
        <v>14.8</v>
      </c>
      <c r="P53" s="5">
        <f t="shared" si="16"/>
        <v>148</v>
      </c>
      <c r="Q53" s="6">
        <f t="shared" si="4"/>
        <v>749.05362446851973</v>
      </c>
    </row>
    <row r="54" spans="1:17" ht="14.45" customHeight="1" x14ac:dyDescent="0.25">
      <c r="A54" s="3">
        <v>2038</v>
      </c>
      <c r="B54" s="27" t="s">
        <v>21</v>
      </c>
      <c r="C54" s="27" t="s">
        <v>21</v>
      </c>
      <c r="D54" s="27" t="s">
        <v>21</v>
      </c>
      <c r="E54" s="27" t="s">
        <v>21</v>
      </c>
      <c r="F54" s="27" t="s">
        <v>21</v>
      </c>
      <c r="G54" s="28" t="s">
        <v>21</v>
      </c>
      <c r="I54" s="3">
        <v>2038</v>
      </c>
      <c r="J54" s="5">
        <f t="shared" ref="J54:P54" si="17">J24*J$34</f>
        <v>79.938000000000002</v>
      </c>
      <c r="K54" s="5">
        <f t="shared" si="17"/>
        <v>16.100805205356231</v>
      </c>
      <c r="L54" s="5">
        <f t="shared" si="17"/>
        <v>24.963114680663594</v>
      </c>
      <c r="M54" s="5">
        <f t="shared" si="17"/>
        <v>310.16780305499998</v>
      </c>
      <c r="N54" s="5">
        <f t="shared" si="17"/>
        <v>155.08390152749999</v>
      </c>
      <c r="O54" s="5">
        <f t="shared" si="17"/>
        <v>14.8</v>
      </c>
      <c r="P54" s="5">
        <f t="shared" si="17"/>
        <v>148</v>
      </c>
      <c r="Q54" s="6">
        <f t="shared" si="4"/>
        <v>749.05362446851973</v>
      </c>
    </row>
    <row r="55" spans="1:17" ht="14.45" customHeight="1" x14ac:dyDescent="0.25">
      <c r="A55" s="3">
        <v>2039</v>
      </c>
      <c r="B55" s="27" t="s">
        <v>21</v>
      </c>
      <c r="C55" s="27" t="s">
        <v>21</v>
      </c>
      <c r="D55" s="27" t="s">
        <v>21</v>
      </c>
      <c r="E55" s="27" t="s">
        <v>21</v>
      </c>
      <c r="F55" s="27" t="s">
        <v>21</v>
      </c>
      <c r="G55" s="28" t="s">
        <v>21</v>
      </c>
      <c r="I55" s="3">
        <v>2039</v>
      </c>
      <c r="J55" s="5">
        <f t="shared" ref="J55:P55" si="18">J25*J$34</f>
        <v>79.938000000000002</v>
      </c>
      <c r="K55" s="5">
        <f t="shared" si="18"/>
        <v>16.100805205356231</v>
      </c>
      <c r="L55" s="5">
        <f t="shared" si="18"/>
        <v>24.963114680663594</v>
      </c>
      <c r="M55" s="5">
        <f t="shared" si="18"/>
        <v>310.16780305499998</v>
      </c>
      <c r="N55" s="5">
        <f t="shared" si="18"/>
        <v>155.08390152749999</v>
      </c>
      <c r="O55" s="5">
        <f t="shared" si="18"/>
        <v>14.8</v>
      </c>
      <c r="P55" s="5">
        <f t="shared" si="18"/>
        <v>148</v>
      </c>
      <c r="Q55" s="6">
        <f t="shared" si="4"/>
        <v>749.05362446851973</v>
      </c>
    </row>
    <row r="56" spans="1:17" ht="14.45" customHeight="1" x14ac:dyDescent="0.25">
      <c r="A56" s="3">
        <v>2040</v>
      </c>
      <c r="B56" s="27" t="s">
        <v>21</v>
      </c>
      <c r="C56" s="27" t="s">
        <v>21</v>
      </c>
      <c r="D56" s="27" t="s">
        <v>21</v>
      </c>
      <c r="E56" s="27" t="s">
        <v>21</v>
      </c>
      <c r="F56" s="27" t="s">
        <v>21</v>
      </c>
      <c r="G56" s="28" t="s">
        <v>21</v>
      </c>
      <c r="I56" s="3">
        <v>2040</v>
      </c>
      <c r="J56" s="5">
        <f t="shared" ref="J56:P56" si="19">J26*J$34</f>
        <v>79.938000000000002</v>
      </c>
      <c r="K56" s="5">
        <f t="shared" si="19"/>
        <v>16.100805205356231</v>
      </c>
      <c r="L56" s="5">
        <f t="shared" si="19"/>
        <v>24.963114680663594</v>
      </c>
      <c r="M56" s="5">
        <f t="shared" si="19"/>
        <v>310.16780305499998</v>
      </c>
      <c r="N56" s="5">
        <f t="shared" si="19"/>
        <v>155.08390152749999</v>
      </c>
      <c r="O56" s="5">
        <f t="shared" si="19"/>
        <v>14.8</v>
      </c>
      <c r="P56" s="5">
        <f t="shared" si="19"/>
        <v>148</v>
      </c>
      <c r="Q56" s="6">
        <f t="shared" si="4"/>
        <v>749.05362446851973</v>
      </c>
    </row>
    <row r="57" spans="1:17" ht="14.45" customHeight="1" x14ac:dyDescent="0.25">
      <c r="A57" s="3">
        <v>2041</v>
      </c>
      <c r="B57" s="27" t="s">
        <v>21</v>
      </c>
      <c r="C57" s="27" t="s">
        <v>21</v>
      </c>
      <c r="D57" s="27" t="s">
        <v>21</v>
      </c>
      <c r="E57" s="27" t="s">
        <v>21</v>
      </c>
      <c r="F57" s="27" t="s">
        <v>21</v>
      </c>
      <c r="G57" s="28" t="s">
        <v>21</v>
      </c>
      <c r="I57" s="3">
        <v>2041</v>
      </c>
      <c r="J57" s="5">
        <f t="shared" ref="J57:P57" si="20">J27*J$34</f>
        <v>79.938000000000002</v>
      </c>
      <c r="K57" s="5">
        <f t="shared" si="20"/>
        <v>16.100805205356231</v>
      </c>
      <c r="L57" s="5">
        <f t="shared" si="20"/>
        <v>24.963114680663594</v>
      </c>
      <c r="M57" s="5">
        <f t="shared" si="20"/>
        <v>310.16780305499998</v>
      </c>
      <c r="N57" s="5">
        <f t="shared" si="20"/>
        <v>155.08390152749999</v>
      </c>
      <c r="O57" s="5">
        <f t="shared" si="20"/>
        <v>14.8</v>
      </c>
      <c r="P57" s="5">
        <f t="shared" si="20"/>
        <v>148</v>
      </c>
      <c r="Q57" s="6">
        <f t="shared" si="4"/>
        <v>749.05362446851973</v>
      </c>
    </row>
    <row r="58" spans="1:17" ht="14.45" customHeight="1" x14ac:dyDescent="0.25">
      <c r="A58" s="3">
        <v>2042</v>
      </c>
      <c r="B58" s="29" t="s">
        <v>21</v>
      </c>
      <c r="C58" s="29" t="s">
        <v>21</v>
      </c>
      <c r="D58" s="29" t="s">
        <v>21</v>
      </c>
      <c r="E58" s="29" t="s">
        <v>21</v>
      </c>
      <c r="F58" s="29" t="s">
        <v>21</v>
      </c>
      <c r="G58" s="32" t="s">
        <v>21</v>
      </c>
      <c r="I58" s="3">
        <v>2042</v>
      </c>
      <c r="J58" s="7">
        <f t="shared" ref="J58:P58" si="21">J28*J$34</f>
        <v>79.938000000000002</v>
      </c>
      <c r="K58" s="7">
        <f t="shared" si="21"/>
        <v>16.100805205356231</v>
      </c>
      <c r="L58" s="7">
        <f t="shared" si="21"/>
        <v>24.963114680663594</v>
      </c>
      <c r="M58" s="7">
        <f t="shared" si="21"/>
        <v>310.16780305499998</v>
      </c>
      <c r="N58" s="7">
        <f t="shared" si="21"/>
        <v>155.08390152749999</v>
      </c>
      <c r="O58" s="7">
        <f t="shared" si="21"/>
        <v>14.8</v>
      </c>
      <c r="P58" s="7">
        <f t="shared" si="21"/>
        <v>148</v>
      </c>
      <c r="Q58" s="6">
        <f t="shared" si="4"/>
        <v>749.05362446851973</v>
      </c>
    </row>
    <row r="59" spans="1:17" ht="14.45" customHeight="1" thickBot="1" x14ac:dyDescent="0.3">
      <c r="A59" s="43">
        <v>2043</v>
      </c>
      <c r="B59" s="30" t="s">
        <v>21</v>
      </c>
      <c r="C59" s="30" t="s">
        <v>21</v>
      </c>
      <c r="D59" s="30" t="s">
        <v>21</v>
      </c>
      <c r="E59" s="30" t="s">
        <v>21</v>
      </c>
      <c r="F59" s="30" t="s">
        <v>21</v>
      </c>
      <c r="G59" s="33" t="s">
        <v>21</v>
      </c>
      <c r="I59" s="43">
        <v>2043</v>
      </c>
      <c r="J59" s="23">
        <f t="shared" ref="J59:P59" si="22">J29*J$34</f>
        <v>79.938000000000002</v>
      </c>
      <c r="K59" s="23">
        <f t="shared" si="22"/>
        <v>16.100805205356231</v>
      </c>
      <c r="L59" s="23">
        <f t="shared" si="22"/>
        <v>24.963114680663594</v>
      </c>
      <c r="M59" s="23">
        <f t="shared" si="22"/>
        <v>310.16780305499998</v>
      </c>
      <c r="N59" s="23">
        <f t="shared" si="22"/>
        <v>155.08390152749999</v>
      </c>
      <c r="O59" s="23">
        <f t="shared" si="22"/>
        <v>14.8</v>
      </c>
      <c r="P59" s="23">
        <f t="shared" si="22"/>
        <v>148</v>
      </c>
      <c r="Q59" s="22">
        <f t="shared" si="4"/>
        <v>749.05362446851973</v>
      </c>
    </row>
  </sheetData>
  <mergeCells count="42">
    <mergeCell ref="P38:P39"/>
    <mergeCell ref="I37:I39"/>
    <mergeCell ref="K37:L37"/>
    <mergeCell ref="M37:N37"/>
    <mergeCell ref="O37:P37"/>
    <mergeCell ref="F37:F39"/>
    <mergeCell ref="G37:G39"/>
    <mergeCell ref="A36:G36"/>
    <mergeCell ref="I36:Q36"/>
    <mergeCell ref="A37:A39"/>
    <mergeCell ref="B37:B39"/>
    <mergeCell ref="C37:C39"/>
    <mergeCell ref="D37:D39"/>
    <mergeCell ref="E37:E39"/>
    <mergeCell ref="Q37:Q39"/>
    <mergeCell ref="J38:J39"/>
    <mergeCell ref="K38:K39"/>
    <mergeCell ref="L38:L39"/>
    <mergeCell ref="M38:M39"/>
    <mergeCell ref="N38:N39"/>
    <mergeCell ref="O38:O39"/>
    <mergeCell ref="P8:P9"/>
    <mergeCell ref="I7:I9"/>
    <mergeCell ref="K7:L7"/>
    <mergeCell ref="M7:N7"/>
    <mergeCell ref="O7:P7"/>
    <mergeCell ref="G7:G9"/>
    <mergeCell ref="A6:G6"/>
    <mergeCell ref="I6:Q6"/>
    <mergeCell ref="A7:A9"/>
    <mergeCell ref="B7:B9"/>
    <mergeCell ref="C7:C9"/>
    <mergeCell ref="D7:D9"/>
    <mergeCell ref="E7:E9"/>
    <mergeCell ref="F7:F9"/>
    <mergeCell ref="Q7:Q9"/>
    <mergeCell ref="J8:J9"/>
    <mergeCell ref="K8:K9"/>
    <mergeCell ref="L8:L9"/>
    <mergeCell ref="M8:M9"/>
    <mergeCell ref="N8:N9"/>
    <mergeCell ref="O8:O9"/>
  </mergeCells>
  <pageMargins left="0.7" right="0.7" top="0.75" bottom="0.75" header="0.3" footer="0.3"/>
  <pageSetup scale="97" orientation="portrait" horizontalDpi="4294967293" r:id="rId1"/>
  <headerFooter>
    <oddHeader>&amp;L&amp;F&amp;R&amp;"-,Bold"&amp;K000000PUBLIC DISCLOSURE</oddHeader>
  </headerFooter>
  <rowBreaks count="1" manualBreakCount="1">
    <brk id="34" max="16383" man="1"/>
  </rowBreaks>
  <colBreaks count="1" manualBreakCount="1">
    <brk id="7" max="58" man="1"/>
  </colBreaks>
  <ignoredErrors>
    <ignoredError sqref="Q41:Q5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5A302-F9C3-4474-8B44-4FF0D69CE7CB}">
  <sheetPr codeName="Sheet19"/>
  <dimension ref="A1:Q59"/>
  <sheetViews>
    <sheetView view="pageLayout" zoomScaleNormal="100" workbookViewId="0">
      <selection activeCell="I33" sqref="I33"/>
    </sheetView>
  </sheetViews>
  <sheetFormatPr defaultRowHeight="15" x14ac:dyDescent="0.25"/>
  <cols>
    <col min="1" max="7" width="12.5703125" customWidth="1"/>
    <col min="16" max="16" width="11.28515625" customWidth="1"/>
  </cols>
  <sheetData>
    <row r="1" spans="1:17" ht="23.25" x14ac:dyDescent="0.35">
      <c r="A1" s="1" t="s">
        <v>27</v>
      </c>
      <c r="I1" s="20"/>
    </row>
    <row r="2" spans="1:17" ht="21" x14ac:dyDescent="0.35">
      <c r="A2" s="1" t="s">
        <v>1</v>
      </c>
      <c r="H2" s="18"/>
    </row>
    <row r="3" spans="1:17" x14ac:dyDescent="0.25">
      <c r="A3" s="2"/>
    </row>
    <row r="5" spans="1:17" ht="15.75" thickBot="1" x14ac:dyDescent="0.3"/>
    <row r="6" spans="1:17" ht="21.75" thickBot="1" x14ac:dyDescent="0.4">
      <c r="A6" s="47" t="s">
        <v>2</v>
      </c>
      <c r="B6" s="48"/>
      <c r="C6" s="48"/>
      <c r="D6" s="48"/>
      <c r="E6" s="48"/>
      <c r="F6" s="48"/>
      <c r="G6" s="49"/>
      <c r="I6" s="47" t="s">
        <v>3</v>
      </c>
      <c r="J6" s="48"/>
      <c r="K6" s="48"/>
      <c r="L6" s="48"/>
      <c r="M6" s="48"/>
      <c r="N6" s="48"/>
      <c r="O6" s="48"/>
      <c r="P6" s="48"/>
      <c r="Q6" s="49"/>
    </row>
    <row r="7" spans="1:17" x14ac:dyDescent="0.25">
      <c r="A7" s="50" t="s">
        <v>4</v>
      </c>
      <c r="B7" s="53" t="s">
        <v>5</v>
      </c>
      <c r="C7" s="53" t="s">
        <v>6</v>
      </c>
      <c r="D7" s="53" t="s">
        <v>7</v>
      </c>
      <c r="E7" s="53" t="s">
        <v>8</v>
      </c>
      <c r="F7" s="53" t="s">
        <v>9</v>
      </c>
      <c r="G7" s="44" t="s">
        <v>10</v>
      </c>
      <c r="I7" s="59" t="s">
        <v>4</v>
      </c>
      <c r="J7" s="17" t="s">
        <v>11</v>
      </c>
      <c r="K7" s="60" t="s">
        <v>12</v>
      </c>
      <c r="L7" s="60"/>
      <c r="M7" s="60" t="s">
        <v>13</v>
      </c>
      <c r="N7" s="60"/>
      <c r="O7" s="61" t="s">
        <v>9</v>
      </c>
      <c r="P7" s="62"/>
      <c r="Q7" s="56" t="s">
        <v>10</v>
      </c>
    </row>
    <row r="8" spans="1:17" ht="15" customHeight="1" x14ac:dyDescent="0.25">
      <c r="A8" s="51"/>
      <c r="B8" s="54"/>
      <c r="C8" s="54"/>
      <c r="D8" s="54"/>
      <c r="E8" s="54"/>
      <c r="F8" s="54"/>
      <c r="G8" s="45"/>
      <c r="I8" s="51"/>
      <c r="J8" s="54" t="s">
        <v>14</v>
      </c>
      <c r="K8" s="54" t="s">
        <v>15</v>
      </c>
      <c r="L8" s="54" t="s">
        <v>16</v>
      </c>
      <c r="M8" s="54" t="s">
        <v>17</v>
      </c>
      <c r="N8" s="54" t="s">
        <v>18</v>
      </c>
      <c r="O8" s="57" t="s">
        <v>19</v>
      </c>
      <c r="P8" s="54" t="s">
        <v>20</v>
      </c>
      <c r="Q8" s="45"/>
    </row>
    <row r="9" spans="1:17" ht="28.5" customHeight="1" thickBot="1" x14ac:dyDescent="0.3">
      <c r="A9" s="52"/>
      <c r="B9" s="55"/>
      <c r="C9" s="55"/>
      <c r="D9" s="55"/>
      <c r="E9" s="55"/>
      <c r="F9" s="55"/>
      <c r="G9" s="46"/>
      <c r="I9" s="52"/>
      <c r="J9" s="55"/>
      <c r="K9" s="55"/>
      <c r="L9" s="55"/>
      <c r="M9" s="55"/>
      <c r="N9" s="55"/>
      <c r="O9" s="58"/>
      <c r="P9" s="55"/>
      <c r="Q9" s="46"/>
    </row>
    <row r="10" spans="1:17" x14ac:dyDescent="0.25">
      <c r="A10" s="3">
        <v>2024</v>
      </c>
      <c r="B10" s="26" t="s">
        <v>21</v>
      </c>
      <c r="C10" s="26" t="s">
        <v>21</v>
      </c>
      <c r="D10" s="26" t="s">
        <v>21</v>
      </c>
      <c r="E10" s="26" t="s">
        <v>21</v>
      </c>
      <c r="F10" s="26" t="s">
        <v>21</v>
      </c>
      <c r="G10" s="34" t="s">
        <v>21</v>
      </c>
      <c r="I10" s="3">
        <v>2024</v>
      </c>
      <c r="J10" s="5">
        <v>177.64</v>
      </c>
      <c r="K10" s="5">
        <v>30.952083551944977</v>
      </c>
      <c r="L10" s="5">
        <v>185.57695493606246</v>
      </c>
      <c r="M10" s="5">
        <v>313.083454002</v>
      </c>
      <c r="N10" s="5">
        <v>156.541727001</v>
      </c>
      <c r="O10" s="5">
        <v>18.5</v>
      </c>
      <c r="P10" s="5">
        <v>0</v>
      </c>
      <c r="Q10" s="6">
        <f>SUM(J10:P10)</f>
        <v>882.29421949100742</v>
      </c>
    </row>
    <row r="11" spans="1:17" x14ac:dyDescent="0.25">
      <c r="A11" s="3">
        <v>2025</v>
      </c>
      <c r="B11" s="26" t="s">
        <v>21</v>
      </c>
      <c r="C11" s="26" t="s">
        <v>21</v>
      </c>
      <c r="D11" s="26" t="s">
        <v>21</v>
      </c>
      <c r="E11" s="26" t="s">
        <v>21</v>
      </c>
      <c r="F11" s="26" t="s">
        <v>21</v>
      </c>
      <c r="G11" s="34" t="s">
        <v>21</v>
      </c>
      <c r="I11" s="3">
        <v>2025</v>
      </c>
      <c r="J11" s="7">
        <v>177.64</v>
      </c>
      <c r="K11" s="7">
        <v>31.491493494324359</v>
      </c>
      <c r="L11" s="7">
        <v>188.40476378906658</v>
      </c>
      <c r="M11" s="7">
        <v>313.083454002</v>
      </c>
      <c r="N11" s="7">
        <v>156.541727001</v>
      </c>
      <c r="O11" s="7">
        <v>18.5</v>
      </c>
      <c r="P11" s="7">
        <v>35</v>
      </c>
      <c r="Q11" s="8">
        <f t="shared" ref="Q11:Q29" si="0">SUM(J11:P11)</f>
        <v>920.66143828639088</v>
      </c>
    </row>
    <row r="12" spans="1:17" x14ac:dyDescent="0.25">
      <c r="A12" s="3">
        <v>2026</v>
      </c>
      <c r="B12" s="26" t="s">
        <v>21</v>
      </c>
      <c r="C12" s="26" t="s">
        <v>21</v>
      </c>
      <c r="D12" s="26" t="s">
        <v>21</v>
      </c>
      <c r="E12" s="26" t="s">
        <v>21</v>
      </c>
      <c r="F12" s="26" t="s">
        <v>21</v>
      </c>
      <c r="G12" s="34" t="s">
        <v>21</v>
      </c>
      <c r="I12" s="3">
        <v>2026</v>
      </c>
      <c r="J12" s="7">
        <v>177.64</v>
      </c>
      <c r="K12" s="7">
        <v>31.179556050562692</v>
      </c>
      <c r="L12" s="7">
        <v>186.50356148695772</v>
      </c>
      <c r="M12" s="7">
        <v>313.083454002</v>
      </c>
      <c r="N12" s="7">
        <v>156.541727001</v>
      </c>
      <c r="O12" s="7">
        <v>18.5</v>
      </c>
      <c r="P12" s="7">
        <v>68</v>
      </c>
      <c r="Q12" s="8">
        <f t="shared" si="0"/>
        <v>951.44829854052045</v>
      </c>
    </row>
    <row r="13" spans="1:17" x14ac:dyDescent="0.25">
      <c r="A13" s="3">
        <v>2027</v>
      </c>
      <c r="B13" s="26" t="s">
        <v>21</v>
      </c>
      <c r="C13" s="26" t="s">
        <v>21</v>
      </c>
      <c r="D13" s="26" t="s">
        <v>21</v>
      </c>
      <c r="E13" s="26" t="s">
        <v>21</v>
      </c>
      <c r="F13" s="26" t="s">
        <v>21</v>
      </c>
      <c r="G13" s="34" t="s">
        <v>21</v>
      </c>
      <c r="I13" s="3">
        <v>2027</v>
      </c>
      <c r="J13" s="7">
        <v>177.64</v>
      </c>
      <c r="K13" s="7">
        <v>31.206431792154312</v>
      </c>
      <c r="L13" s="7">
        <v>186.74757123593227</v>
      </c>
      <c r="M13" s="7">
        <v>313.083454002</v>
      </c>
      <c r="N13" s="7">
        <v>156.541727001</v>
      </c>
      <c r="O13" s="7">
        <v>18.5</v>
      </c>
      <c r="P13" s="7">
        <v>118</v>
      </c>
      <c r="Q13" s="8">
        <f t="shared" si="0"/>
        <v>1001.7191840310866</v>
      </c>
    </row>
    <row r="14" spans="1:17" x14ac:dyDescent="0.25">
      <c r="A14" s="3">
        <v>2028</v>
      </c>
      <c r="B14" s="26" t="s">
        <v>21</v>
      </c>
      <c r="C14" s="26" t="s">
        <v>21</v>
      </c>
      <c r="D14" s="26" t="s">
        <v>21</v>
      </c>
      <c r="E14" s="26" t="s">
        <v>21</v>
      </c>
      <c r="F14" s="26" t="s">
        <v>21</v>
      </c>
      <c r="G14" s="34" t="s">
        <v>21</v>
      </c>
      <c r="I14" s="3">
        <v>2028</v>
      </c>
      <c r="J14" s="7">
        <v>177.64</v>
      </c>
      <c r="K14" s="7">
        <v>30.749849005282801</v>
      </c>
      <c r="L14" s="7">
        <v>183.94294310195704</v>
      </c>
      <c r="M14" s="7">
        <v>313.083454002</v>
      </c>
      <c r="N14" s="7">
        <v>156.541727001</v>
      </c>
      <c r="O14" s="7">
        <v>18.5</v>
      </c>
      <c r="P14" s="7">
        <v>148</v>
      </c>
      <c r="Q14" s="8">
        <f t="shared" si="0"/>
        <v>1028.4579731102399</v>
      </c>
    </row>
    <row r="15" spans="1:17" x14ac:dyDescent="0.25">
      <c r="A15" s="3">
        <v>2029</v>
      </c>
      <c r="B15" s="26" t="s">
        <v>21</v>
      </c>
      <c r="C15" s="26" t="s">
        <v>21</v>
      </c>
      <c r="D15" s="26" t="s">
        <v>21</v>
      </c>
      <c r="E15" s="26" t="s">
        <v>21</v>
      </c>
      <c r="F15" s="26" t="s">
        <v>21</v>
      </c>
      <c r="G15" s="34" t="s">
        <v>21</v>
      </c>
      <c r="I15" s="3">
        <v>2029</v>
      </c>
      <c r="J15" s="7">
        <v>177.64</v>
      </c>
      <c r="K15" s="7">
        <v>13.564497756825917</v>
      </c>
      <c r="L15" s="7">
        <v>77.701853368040986</v>
      </c>
      <c r="M15" s="7">
        <v>313.083454002</v>
      </c>
      <c r="N15" s="7">
        <v>156.541727001</v>
      </c>
      <c r="O15" s="7">
        <v>18.5</v>
      </c>
      <c r="P15" s="7">
        <v>148</v>
      </c>
      <c r="Q15" s="8">
        <f t="shared" si="0"/>
        <v>905.03153212786697</v>
      </c>
    </row>
    <row r="16" spans="1:17" x14ac:dyDescent="0.25">
      <c r="A16" s="3">
        <v>2030</v>
      </c>
      <c r="B16" s="26" t="s">
        <v>21</v>
      </c>
      <c r="C16" s="26" t="s">
        <v>21</v>
      </c>
      <c r="D16" s="26" t="s">
        <v>21</v>
      </c>
      <c r="E16" s="26" t="s">
        <v>21</v>
      </c>
      <c r="F16" s="26" t="s">
        <v>21</v>
      </c>
      <c r="G16" s="34" t="s">
        <v>21</v>
      </c>
      <c r="I16" s="3">
        <v>2030</v>
      </c>
      <c r="J16" s="7">
        <v>177.64</v>
      </c>
      <c r="K16" s="7">
        <v>14.007578758819694</v>
      </c>
      <c r="L16" s="7">
        <v>80.516672688591512</v>
      </c>
      <c r="M16" s="7">
        <v>313.083454002</v>
      </c>
      <c r="N16" s="7">
        <v>156.541727001</v>
      </c>
      <c r="O16" s="7">
        <v>18.5</v>
      </c>
      <c r="P16" s="7">
        <v>148</v>
      </c>
      <c r="Q16" s="8">
        <f t="shared" si="0"/>
        <v>908.28943245041114</v>
      </c>
    </row>
    <row r="17" spans="1:17" x14ac:dyDescent="0.25">
      <c r="A17" s="3">
        <v>2031</v>
      </c>
      <c r="B17" s="26" t="s">
        <v>21</v>
      </c>
      <c r="C17" s="26" t="s">
        <v>21</v>
      </c>
      <c r="D17" s="26" t="s">
        <v>21</v>
      </c>
      <c r="E17" s="26" t="s">
        <v>21</v>
      </c>
      <c r="F17" s="26" t="s">
        <v>21</v>
      </c>
      <c r="G17" s="34" t="s">
        <v>21</v>
      </c>
      <c r="I17" s="3">
        <v>2031</v>
      </c>
      <c r="J17" s="7">
        <v>177.64</v>
      </c>
      <c r="K17" s="7">
        <v>13.871667872378023</v>
      </c>
      <c r="L17" s="7">
        <v>79.845744871770478</v>
      </c>
      <c r="M17" s="7">
        <v>313.083454002</v>
      </c>
      <c r="N17" s="7">
        <v>156.541727001</v>
      </c>
      <c r="O17" s="7">
        <v>18.5</v>
      </c>
      <c r="P17" s="7">
        <v>148</v>
      </c>
      <c r="Q17" s="8">
        <f t="shared" si="0"/>
        <v>907.48259374714848</v>
      </c>
    </row>
    <row r="18" spans="1:17" x14ac:dyDescent="0.25">
      <c r="A18" s="3">
        <v>2032</v>
      </c>
      <c r="B18" s="26" t="s">
        <v>21</v>
      </c>
      <c r="C18" s="26" t="s">
        <v>21</v>
      </c>
      <c r="D18" s="26" t="s">
        <v>21</v>
      </c>
      <c r="E18" s="26" t="s">
        <v>21</v>
      </c>
      <c r="F18" s="26" t="s">
        <v>21</v>
      </c>
      <c r="G18" s="34" t="s">
        <v>21</v>
      </c>
      <c r="I18" s="3">
        <v>2032</v>
      </c>
      <c r="J18" s="7">
        <v>177.64</v>
      </c>
      <c r="K18" s="7">
        <v>13.540644182763479</v>
      </c>
      <c r="L18" s="7">
        <v>76.694003808847128</v>
      </c>
      <c r="M18" s="7">
        <v>313.083454002</v>
      </c>
      <c r="N18" s="7">
        <v>156.541727001</v>
      </c>
      <c r="O18" s="7">
        <v>18.5</v>
      </c>
      <c r="P18" s="7">
        <v>148</v>
      </c>
      <c r="Q18" s="8">
        <f t="shared" si="0"/>
        <v>903.99982899461065</v>
      </c>
    </row>
    <row r="19" spans="1:17" x14ac:dyDescent="0.25">
      <c r="A19" s="3">
        <v>2033</v>
      </c>
      <c r="B19" s="26" t="s">
        <v>21</v>
      </c>
      <c r="C19" s="26" t="s">
        <v>21</v>
      </c>
      <c r="D19" s="26" t="s">
        <v>21</v>
      </c>
      <c r="E19" s="26" t="s">
        <v>21</v>
      </c>
      <c r="F19" s="26" t="s">
        <v>21</v>
      </c>
      <c r="G19" s="34" t="s">
        <v>21</v>
      </c>
      <c r="I19" s="3">
        <v>2033</v>
      </c>
      <c r="J19" s="7">
        <v>177.64</v>
      </c>
      <c r="K19" s="7">
        <v>13.540644182763479</v>
      </c>
      <c r="L19" s="7">
        <v>76.694003808847128</v>
      </c>
      <c r="M19" s="7">
        <v>313.083454002</v>
      </c>
      <c r="N19" s="7">
        <v>156.541727001</v>
      </c>
      <c r="O19" s="7">
        <v>18.5</v>
      </c>
      <c r="P19" s="7">
        <v>148</v>
      </c>
      <c r="Q19" s="8">
        <f t="shared" si="0"/>
        <v>903.99982899461065</v>
      </c>
    </row>
    <row r="20" spans="1:17" x14ac:dyDescent="0.25">
      <c r="A20" s="3">
        <v>2034</v>
      </c>
      <c r="B20" s="26" t="s">
        <v>21</v>
      </c>
      <c r="C20" s="26" t="s">
        <v>21</v>
      </c>
      <c r="D20" s="26" t="s">
        <v>21</v>
      </c>
      <c r="E20" s="26" t="s">
        <v>21</v>
      </c>
      <c r="F20" s="26" t="s">
        <v>21</v>
      </c>
      <c r="G20" s="34" t="s">
        <v>21</v>
      </c>
      <c r="I20" s="3">
        <v>2034</v>
      </c>
      <c r="J20" s="7">
        <v>177.64</v>
      </c>
      <c r="K20" s="7">
        <v>13.540644182763479</v>
      </c>
      <c r="L20" s="7">
        <v>76.694003808847128</v>
      </c>
      <c r="M20" s="7">
        <v>313.083454002</v>
      </c>
      <c r="N20" s="7">
        <v>156.541727001</v>
      </c>
      <c r="O20" s="7">
        <v>18.5</v>
      </c>
      <c r="P20" s="7">
        <v>148</v>
      </c>
      <c r="Q20" s="8">
        <f t="shared" si="0"/>
        <v>903.99982899461065</v>
      </c>
    </row>
    <row r="21" spans="1:17" x14ac:dyDescent="0.25">
      <c r="A21" s="3">
        <v>2035</v>
      </c>
      <c r="B21" s="26" t="s">
        <v>21</v>
      </c>
      <c r="C21" s="26" t="s">
        <v>21</v>
      </c>
      <c r="D21" s="26" t="s">
        <v>21</v>
      </c>
      <c r="E21" s="26" t="s">
        <v>21</v>
      </c>
      <c r="F21" s="26" t="s">
        <v>21</v>
      </c>
      <c r="G21" s="34" t="s">
        <v>21</v>
      </c>
      <c r="I21" s="3">
        <v>2035</v>
      </c>
      <c r="J21" s="7">
        <v>177.64</v>
      </c>
      <c r="K21" s="7">
        <v>13.540644182763479</v>
      </c>
      <c r="L21" s="7">
        <v>76.694003808847128</v>
      </c>
      <c r="M21" s="7">
        <v>313.083454002</v>
      </c>
      <c r="N21" s="7">
        <v>156.541727001</v>
      </c>
      <c r="O21" s="7">
        <v>18.5</v>
      </c>
      <c r="P21" s="7">
        <v>148</v>
      </c>
      <c r="Q21" s="8">
        <f t="shared" si="0"/>
        <v>903.99982899461065</v>
      </c>
    </row>
    <row r="22" spans="1:17" x14ac:dyDescent="0.25">
      <c r="A22" s="3">
        <v>2036</v>
      </c>
      <c r="B22" s="26" t="s">
        <v>21</v>
      </c>
      <c r="C22" s="26" t="s">
        <v>21</v>
      </c>
      <c r="D22" s="26" t="s">
        <v>21</v>
      </c>
      <c r="E22" s="26" t="s">
        <v>21</v>
      </c>
      <c r="F22" s="26" t="s">
        <v>21</v>
      </c>
      <c r="G22" s="34" t="s">
        <v>21</v>
      </c>
      <c r="I22" s="3">
        <v>2036</v>
      </c>
      <c r="J22" s="7">
        <v>177.64</v>
      </c>
      <c r="K22" s="7">
        <v>13.540644182763479</v>
      </c>
      <c r="L22" s="7">
        <v>76.694003808847128</v>
      </c>
      <c r="M22" s="7">
        <v>313.083454002</v>
      </c>
      <c r="N22" s="7">
        <v>156.541727001</v>
      </c>
      <c r="O22" s="7">
        <v>18.5</v>
      </c>
      <c r="P22" s="7">
        <v>148</v>
      </c>
      <c r="Q22" s="8">
        <f t="shared" si="0"/>
        <v>903.99982899461065</v>
      </c>
    </row>
    <row r="23" spans="1:17" x14ac:dyDescent="0.25">
      <c r="A23" s="3">
        <v>2037</v>
      </c>
      <c r="B23" s="26" t="s">
        <v>21</v>
      </c>
      <c r="C23" s="26" t="s">
        <v>21</v>
      </c>
      <c r="D23" s="26" t="s">
        <v>21</v>
      </c>
      <c r="E23" s="26" t="s">
        <v>21</v>
      </c>
      <c r="F23" s="26" t="s">
        <v>21</v>
      </c>
      <c r="G23" s="34" t="s">
        <v>21</v>
      </c>
      <c r="I23" s="3">
        <v>2037</v>
      </c>
      <c r="J23" s="7">
        <v>177.64</v>
      </c>
      <c r="K23" s="7">
        <v>13.540644182763479</v>
      </c>
      <c r="L23" s="7">
        <v>76.694003808847128</v>
      </c>
      <c r="M23" s="7">
        <v>313.083454002</v>
      </c>
      <c r="N23" s="7">
        <v>156.541727001</v>
      </c>
      <c r="O23" s="7">
        <v>18.5</v>
      </c>
      <c r="P23" s="7">
        <v>148</v>
      </c>
      <c r="Q23" s="8">
        <f t="shared" si="0"/>
        <v>903.99982899461065</v>
      </c>
    </row>
    <row r="24" spans="1:17" x14ac:dyDescent="0.25">
      <c r="A24" s="3">
        <v>2038</v>
      </c>
      <c r="B24" s="26" t="s">
        <v>21</v>
      </c>
      <c r="C24" s="26" t="s">
        <v>21</v>
      </c>
      <c r="D24" s="26" t="s">
        <v>21</v>
      </c>
      <c r="E24" s="26" t="s">
        <v>21</v>
      </c>
      <c r="F24" s="26" t="s">
        <v>21</v>
      </c>
      <c r="G24" s="34" t="s">
        <v>21</v>
      </c>
      <c r="I24" s="3">
        <v>2038</v>
      </c>
      <c r="J24" s="7">
        <v>177.64</v>
      </c>
      <c r="K24" s="7">
        <v>13.540644182763479</v>
      </c>
      <c r="L24" s="7">
        <v>76.694003808847128</v>
      </c>
      <c r="M24" s="7">
        <v>313.083454002</v>
      </c>
      <c r="N24" s="7">
        <v>156.541727001</v>
      </c>
      <c r="O24" s="7">
        <v>18.5</v>
      </c>
      <c r="P24" s="7">
        <v>148</v>
      </c>
      <c r="Q24" s="8">
        <f t="shared" si="0"/>
        <v>903.99982899461065</v>
      </c>
    </row>
    <row r="25" spans="1:17" x14ac:dyDescent="0.25">
      <c r="A25" s="3">
        <v>2039</v>
      </c>
      <c r="B25" s="26" t="s">
        <v>21</v>
      </c>
      <c r="C25" s="26" t="s">
        <v>21</v>
      </c>
      <c r="D25" s="26" t="s">
        <v>21</v>
      </c>
      <c r="E25" s="26" t="s">
        <v>21</v>
      </c>
      <c r="F25" s="26" t="s">
        <v>21</v>
      </c>
      <c r="G25" s="34" t="s">
        <v>21</v>
      </c>
      <c r="I25" s="3">
        <v>2039</v>
      </c>
      <c r="J25" s="7">
        <v>177.64</v>
      </c>
      <c r="K25" s="7">
        <v>13.540644182763479</v>
      </c>
      <c r="L25" s="7">
        <v>76.694003808847128</v>
      </c>
      <c r="M25" s="7">
        <v>313.083454002</v>
      </c>
      <c r="N25" s="7">
        <v>156.541727001</v>
      </c>
      <c r="O25" s="7">
        <v>18.5</v>
      </c>
      <c r="P25" s="7">
        <v>148</v>
      </c>
      <c r="Q25" s="8">
        <f t="shared" si="0"/>
        <v>903.99982899461065</v>
      </c>
    </row>
    <row r="26" spans="1:17" x14ac:dyDescent="0.25">
      <c r="A26" s="3">
        <v>2040</v>
      </c>
      <c r="B26" s="26" t="s">
        <v>21</v>
      </c>
      <c r="C26" s="26" t="s">
        <v>21</v>
      </c>
      <c r="D26" s="26" t="s">
        <v>21</v>
      </c>
      <c r="E26" s="26" t="s">
        <v>21</v>
      </c>
      <c r="F26" s="26" t="s">
        <v>21</v>
      </c>
      <c r="G26" s="34" t="s">
        <v>21</v>
      </c>
      <c r="I26" s="3">
        <v>2040</v>
      </c>
      <c r="J26" s="7">
        <v>177.64</v>
      </c>
      <c r="K26" s="7">
        <v>13.540644182763479</v>
      </c>
      <c r="L26" s="7">
        <v>76.694003808847128</v>
      </c>
      <c r="M26" s="7">
        <v>313.083454002</v>
      </c>
      <c r="N26" s="7">
        <v>156.541727001</v>
      </c>
      <c r="O26" s="7">
        <v>18.5</v>
      </c>
      <c r="P26" s="7">
        <v>148</v>
      </c>
      <c r="Q26" s="8">
        <f t="shared" si="0"/>
        <v>903.99982899461065</v>
      </c>
    </row>
    <row r="27" spans="1:17" x14ac:dyDescent="0.25">
      <c r="A27" s="3">
        <v>2041</v>
      </c>
      <c r="B27" s="26" t="s">
        <v>21</v>
      </c>
      <c r="C27" s="26" t="s">
        <v>21</v>
      </c>
      <c r="D27" s="26" t="s">
        <v>21</v>
      </c>
      <c r="E27" s="26" t="s">
        <v>21</v>
      </c>
      <c r="F27" s="26" t="s">
        <v>21</v>
      </c>
      <c r="G27" s="34" t="s">
        <v>21</v>
      </c>
      <c r="I27" s="3">
        <v>2041</v>
      </c>
      <c r="J27" s="7">
        <v>177.64</v>
      </c>
      <c r="K27" s="7">
        <v>13.540644182763479</v>
      </c>
      <c r="L27" s="7">
        <v>76.694003808847128</v>
      </c>
      <c r="M27" s="7">
        <v>313.083454002</v>
      </c>
      <c r="N27" s="7">
        <v>156.541727001</v>
      </c>
      <c r="O27" s="7">
        <v>18.5</v>
      </c>
      <c r="P27" s="7">
        <v>148</v>
      </c>
      <c r="Q27" s="8">
        <f t="shared" si="0"/>
        <v>903.99982899461065</v>
      </c>
    </row>
    <row r="28" spans="1:17" x14ac:dyDescent="0.25">
      <c r="A28" s="3">
        <v>2042</v>
      </c>
      <c r="B28" s="26" t="s">
        <v>21</v>
      </c>
      <c r="C28" s="26" t="s">
        <v>21</v>
      </c>
      <c r="D28" s="26" t="s">
        <v>21</v>
      </c>
      <c r="E28" s="26" t="s">
        <v>21</v>
      </c>
      <c r="F28" s="26" t="s">
        <v>21</v>
      </c>
      <c r="G28" s="34" t="s">
        <v>21</v>
      </c>
      <c r="I28" s="3">
        <v>2042</v>
      </c>
      <c r="J28" s="7">
        <v>177.64</v>
      </c>
      <c r="K28" s="7">
        <v>13.540644182763479</v>
      </c>
      <c r="L28" s="7">
        <v>76.694003808847128</v>
      </c>
      <c r="M28" s="7">
        <v>313.083454002</v>
      </c>
      <c r="N28" s="7">
        <v>156.541727001</v>
      </c>
      <c r="O28" s="7">
        <v>18.5</v>
      </c>
      <c r="P28" s="7">
        <v>148</v>
      </c>
      <c r="Q28" s="8">
        <f t="shared" si="0"/>
        <v>903.99982899461065</v>
      </c>
    </row>
    <row r="29" spans="1:17" ht="15.75" thickBot="1" x14ac:dyDescent="0.3">
      <c r="A29" s="43">
        <v>2043</v>
      </c>
      <c r="B29" s="35" t="s">
        <v>21</v>
      </c>
      <c r="C29" s="35" t="s">
        <v>21</v>
      </c>
      <c r="D29" s="35" t="s">
        <v>21</v>
      </c>
      <c r="E29" s="35" t="s">
        <v>21</v>
      </c>
      <c r="F29" s="35" t="s">
        <v>21</v>
      </c>
      <c r="G29" s="36" t="s">
        <v>21</v>
      </c>
      <c r="I29" s="43">
        <v>2043</v>
      </c>
      <c r="J29" s="21">
        <v>177.64</v>
      </c>
      <c r="K29" s="21">
        <v>13.540644182763479</v>
      </c>
      <c r="L29" s="21">
        <v>76.694003808847128</v>
      </c>
      <c r="M29" s="21">
        <v>313.083454002</v>
      </c>
      <c r="N29" s="21">
        <v>156.541727001</v>
      </c>
      <c r="O29" s="21">
        <v>18.5</v>
      </c>
      <c r="P29" s="21">
        <v>148</v>
      </c>
      <c r="Q29" s="22">
        <f t="shared" si="0"/>
        <v>903.99982899461065</v>
      </c>
    </row>
    <row r="31" spans="1:17" x14ac:dyDescent="0.25">
      <c r="G31" s="9"/>
      <c r="H31" s="9"/>
      <c r="I31" s="10" t="s">
        <v>22</v>
      </c>
      <c r="J31" s="19">
        <v>0.5</v>
      </c>
      <c r="K31" s="19">
        <v>0.95</v>
      </c>
      <c r="L31" s="19">
        <v>1</v>
      </c>
      <c r="M31" s="19">
        <v>1</v>
      </c>
      <c r="N31" s="19">
        <v>1</v>
      </c>
      <c r="O31" s="19">
        <v>0.7</v>
      </c>
      <c r="P31" s="19">
        <v>0.95</v>
      </c>
      <c r="Q31" s="9"/>
    </row>
    <row r="32" spans="1:17" x14ac:dyDescent="0.25">
      <c r="G32" s="9"/>
      <c r="H32" s="9"/>
      <c r="I32" s="10" t="s">
        <v>23</v>
      </c>
      <c r="J32" s="11">
        <v>1</v>
      </c>
      <c r="K32" s="11">
        <v>1</v>
      </c>
      <c r="L32" s="11">
        <v>1</v>
      </c>
      <c r="M32" s="11">
        <v>1</v>
      </c>
      <c r="N32" s="11">
        <v>1</v>
      </c>
      <c r="O32" s="11">
        <v>1</v>
      </c>
      <c r="P32" s="11">
        <v>1</v>
      </c>
      <c r="Q32" s="9"/>
    </row>
    <row r="33" spans="1:17" x14ac:dyDescent="0.25">
      <c r="G33" s="9"/>
      <c r="H33" s="9"/>
      <c r="I33" s="10" t="s">
        <v>24</v>
      </c>
      <c r="J33" s="11">
        <v>1</v>
      </c>
      <c r="K33" s="11">
        <v>1</v>
      </c>
      <c r="L33" s="11">
        <v>1</v>
      </c>
      <c r="M33" s="11">
        <v>1</v>
      </c>
      <c r="N33" s="11">
        <v>1</v>
      </c>
      <c r="O33" s="11">
        <v>1</v>
      </c>
      <c r="P33" s="11">
        <v>1</v>
      </c>
      <c r="Q33" s="9"/>
    </row>
    <row r="34" spans="1:17" x14ac:dyDescent="0.25">
      <c r="A34" s="12"/>
      <c r="B34" s="12"/>
      <c r="C34" s="12"/>
      <c r="D34" s="12"/>
      <c r="E34" s="12"/>
      <c r="F34" s="12"/>
      <c r="G34" s="13"/>
      <c r="H34" s="13"/>
      <c r="I34" s="14" t="s">
        <v>10</v>
      </c>
      <c r="J34" s="15">
        <f>J31*J32*J33</f>
        <v>0.5</v>
      </c>
      <c r="K34" s="15">
        <f t="shared" ref="K34:P34" si="1">K31*K32*K33</f>
        <v>0.95</v>
      </c>
      <c r="L34" s="15">
        <f t="shared" si="1"/>
        <v>1</v>
      </c>
      <c r="M34" s="15">
        <f t="shared" si="1"/>
        <v>1</v>
      </c>
      <c r="N34" s="15">
        <f t="shared" si="1"/>
        <v>1</v>
      </c>
      <c r="O34" s="15">
        <f t="shared" si="1"/>
        <v>0.7</v>
      </c>
      <c r="P34" s="15">
        <f t="shared" si="1"/>
        <v>0.95</v>
      </c>
      <c r="Q34" s="13"/>
    </row>
    <row r="35" spans="1:17" ht="15.75" thickBot="1" x14ac:dyDescent="0.3"/>
    <row r="36" spans="1:17" ht="21.75" thickBot="1" x14ac:dyDescent="0.4">
      <c r="A36" s="47" t="s">
        <v>25</v>
      </c>
      <c r="B36" s="48"/>
      <c r="C36" s="48"/>
      <c r="D36" s="48"/>
      <c r="E36" s="48"/>
      <c r="F36" s="48"/>
      <c r="G36" s="49"/>
      <c r="I36" s="47" t="s">
        <v>26</v>
      </c>
      <c r="J36" s="48"/>
      <c r="K36" s="48"/>
      <c r="L36" s="48"/>
      <c r="M36" s="48"/>
      <c r="N36" s="48"/>
      <c r="O36" s="48"/>
      <c r="P36" s="48"/>
      <c r="Q36" s="49"/>
    </row>
    <row r="37" spans="1:17" x14ac:dyDescent="0.25">
      <c r="A37" s="50" t="s">
        <v>4</v>
      </c>
      <c r="B37" s="53" t="s">
        <v>5</v>
      </c>
      <c r="C37" s="53" t="s">
        <v>6</v>
      </c>
      <c r="D37" s="53" t="s">
        <v>7</v>
      </c>
      <c r="E37" s="53" t="s">
        <v>8</v>
      </c>
      <c r="F37" s="53" t="s">
        <v>9</v>
      </c>
      <c r="G37" s="44" t="s">
        <v>10</v>
      </c>
      <c r="I37" s="59" t="s">
        <v>4</v>
      </c>
      <c r="J37" s="17" t="s">
        <v>11</v>
      </c>
      <c r="K37" s="60" t="s">
        <v>12</v>
      </c>
      <c r="L37" s="60"/>
      <c r="M37" s="60" t="s">
        <v>13</v>
      </c>
      <c r="N37" s="60"/>
      <c r="O37" s="61" t="s">
        <v>9</v>
      </c>
      <c r="P37" s="62"/>
      <c r="Q37" s="56" t="s">
        <v>10</v>
      </c>
    </row>
    <row r="38" spans="1:17" ht="15" customHeight="1" x14ac:dyDescent="0.25">
      <c r="A38" s="51"/>
      <c r="B38" s="54"/>
      <c r="C38" s="54"/>
      <c r="D38" s="54"/>
      <c r="E38" s="54"/>
      <c r="F38" s="54"/>
      <c r="G38" s="45"/>
      <c r="I38" s="51"/>
      <c r="J38" s="54" t="s">
        <v>14</v>
      </c>
      <c r="K38" s="54" t="s">
        <v>15</v>
      </c>
      <c r="L38" s="54" t="s">
        <v>16</v>
      </c>
      <c r="M38" s="54" t="s">
        <v>17</v>
      </c>
      <c r="N38" s="54" t="s">
        <v>18</v>
      </c>
      <c r="O38" s="57" t="s">
        <v>19</v>
      </c>
      <c r="P38" s="54" t="s">
        <v>20</v>
      </c>
      <c r="Q38" s="45"/>
    </row>
    <row r="39" spans="1:17" ht="28.5" customHeight="1" thickBot="1" x14ac:dyDescent="0.3">
      <c r="A39" s="52"/>
      <c r="B39" s="55"/>
      <c r="C39" s="55"/>
      <c r="D39" s="55"/>
      <c r="E39" s="55"/>
      <c r="F39" s="55"/>
      <c r="G39" s="46"/>
      <c r="I39" s="52"/>
      <c r="J39" s="55"/>
      <c r="K39" s="55"/>
      <c r="L39" s="55"/>
      <c r="M39" s="55"/>
      <c r="N39" s="55"/>
      <c r="O39" s="58"/>
      <c r="P39" s="55"/>
      <c r="Q39" s="46"/>
    </row>
    <row r="40" spans="1:17" x14ac:dyDescent="0.25">
      <c r="A40" s="3">
        <v>2024</v>
      </c>
      <c r="B40" s="26" t="s">
        <v>21</v>
      </c>
      <c r="C40" s="26" t="s">
        <v>21</v>
      </c>
      <c r="D40" s="26" t="s">
        <v>21</v>
      </c>
      <c r="E40" s="26" t="s">
        <v>21</v>
      </c>
      <c r="F40" s="26" t="s">
        <v>21</v>
      </c>
      <c r="G40" s="34" t="s">
        <v>21</v>
      </c>
      <c r="I40" s="3">
        <v>2024</v>
      </c>
      <c r="J40" s="5">
        <f>J10*J$34</f>
        <v>88.82</v>
      </c>
      <c r="K40" s="5">
        <f t="shared" ref="K40:P40" si="2">K10*K$34</f>
        <v>29.404479374347726</v>
      </c>
      <c r="L40" s="5">
        <f t="shared" si="2"/>
        <v>185.57695493606246</v>
      </c>
      <c r="M40" s="5">
        <f t="shared" si="2"/>
        <v>313.083454002</v>
      </c>
      <c r="N40" s="5">
        <f t="shared" si="2"/>
        <v>156.541727001</v>
      </c>
      <c r="O40" s="5">
        <f t="shared" si="2"/>
        <v>12.95</v>
      </c>
      <c r="P40" s="5">
        <f t="shared" si="2"/>
        <v>0</v>
      </c>
      <c r="Q40" s="6">
        <f>SUM(J40:P40)</f>
        <v>786.37661531341018</v>
      </c>
    </row>
    <row r="41" spans="1:17" x14ac:dyDescent="0.25">
      <c r="A41" s="3">
        <v>2025</v>
      </c>
      <c r="B41" s="26" t="s">
        <v>21</v>
      </c>
      <c r="C41" s="26" t="s">
        <v>21</v>
      </c>
      <c r="D41" s="26" t="s">
        <v>21</v>
      </c>
      <c r="E41" s="26" t="s">
        <v>21</v>
      </c>
      <c r="F41" s="26" t="s">
        <v>21</v>
      </c>
      <c r="G41" s="34" t="s">
        <v>21</v>
      </c>
      <c r="I41" s="3">
        <v>2025</v>
      </c>
      <c r="J41" s="5">
        <f t="shared" ref="J41:P41" si="3">J11*J$34</f>
        <v>88.82</v>
      </c>
      <c r="K41" s="5">
        <f t="shared" si="3"/>
        <v>29.916918819608139</v>
      </c>
      <c r="L41" s="5">
        <f t="shared" si="3"/>
        <v>188.40476378906658</v>
      </c>
      <c r="M41" s="5">
        <f t="shared" si="3"/>
        <v>313.083454002</v>
      </c>
      <c r="N41" s="5">
        <f t="shared" si="3"/>
        <v>156.541727001</v>
      </c>
      <c r="O41" s="5">
        <f t="shared" si="3"/>
        <v>12.95</v>
      </c>
      <c r="P41" s="5">
        <f t="shared" si="3"/>
        <v>33.25</v>
      </c>
      <c r="Q41" s="6">
        <f t="shared" ref="Q41:Q59" si="4">SUM(J41:P41)</f>
        <v>822.96686361167485</v>
      </c>
    </row>
    <row r="42" spans="1:17" x14ac:dyDescent="0.25">
      <c r="A42" s="3">
        <v>2026</v>
      </c>
      <c r="B42" s="26" t="s">
        <v>21</v>
      </c>
      <c r="C42" s="26" t="s">
        <v>21</v>
      </c>
      <c r="D42" s="26" t="s">
        <v>21</v>
      </c>
      <c r="E42" s="26" t="s">
        <v>21</v>
      </c>
      <c r="F42" s="26" t="s">
        <v>21</v>
      </c>
      <c r="G42" s="34" t="s">
        <v>21</v>
      </c>
      <c r="I42" s="3">
        <v>2026</v>
      </c>
      <c r="J42" s="5">
        <f t="shared" ref="J42:P42" si="5">J12*J$34</f>
        <v>88.82</v>
      </c>
      <c r="K42" s="5">
        <f t="shared" si="5"/>
        <v>29.620578248034555</v>
      </c>
      <c r="L42" s="5">
        <f t="shared" si="5"/>
        <v>186.50356148695772</v>
      </c>
      <c r="M42" s="5">
        <f t="shared" si="5"/>
        <v>313.083454002</v>
      </c>
      <c r="N42" s="5">
        <f t="shared" si="5"/>
        <v>156.541727001</v>
      </c>
      <c r="O42" s="5">
        <f t="shared" si="5"/>
        <v>12.95</v>
      </c>
      <c r="P42" s="5">
        <f t="shared" si="5"/>
        <v>64.599999999999994</v>
      </c>
      <c r="Q42" s="6">
        <f t="shared" si="4"/>
        <v>852.11932073799233</v>
      </c>
    </row>
    <row r="43" spans="1:17" x14ac:dyDescent="0.25">
      <c r="A43" s="3">
        <v>2027</v>
      </c>
      <c r="B43" s="26" t="s">
        <v>21</v>
      </c>
      <c r="C43" s="26" t="s">
        <v>21</v>
      </c>
      <c r="D43" s="26" t="s">
        <v>21</v>
      </c>
      <c r="E43" s="26" t="s">
        <v>21</v>
      </c>
      <c r="F43" s="26" t="s">
        <v>21</v>
      </c>
      <c r="G43" s="34" t="s">
        <v>21</v>
      </c>
      <c r="I43" s="3">
        <v>2027</v>
      </c>
      <c r="J43" s="5">
        <f t="shared" ref="J43:P43" si="6">J13*J$34</f>
        <v>88.82</v>
      </c>
      <c r="K43" s="5">
        <f t="shared" si="6"/>
        <v>29.646110202546595</v>
      </c>
      <c r="L43" s="5">
        <f t="shared" si="6"/>
        <v>186.74757123593227</v>
      </c>
      <c r="M43" s="5">
        <f t="shared" si="6"/>
        <v>313.083454002</v>
      </c>
      <c r="N43" s="5">
        <f t="shared" si="6"/>
        <v>156.541727001</v>
      </c>
      <c r="O43" s="5">
        <f t="shared" si="6"/>
        <v>12.95</v>
      </c>
      <c r="P43" s="5">
        <f t="shared" si="6"/>
        <v>112.1</v>
      </c>
      <c r="Q43" s="6">
        <f t="shared" si="4"/>
        <v>899.88886244147886</v>
      </c>
    </row>
    <row r="44" spans="1:17" x14ac:dyDescent="0.25">
      <c r="A44" s="3">
        <v>2028</v>
      </c>
      <c r="B44" s="26" t="s">
        <v>21</v>
      </c>
      <c r="C44" s="26" t="s">
        <v>21</v>
      </c>
      <c r="D44" s="26" t="s">
        <v>21</v>
      </c>
      <c r="E44" s="26" t="s">
        <v>21</v>
      </c>
      <c r="F44" s="26" t="s">
        <v>21</v>
      </c>
      <c r="G44" s="34" t="s">
        <v>21</v>
      </c>
      <c r="I44" s="3">
        <v>2028</v>
      </c>
      <c r="J44" s="5">
        <f t="shared" ref="J44:P44" si="7">J14*J$34</f>
        <v>88.82</v>
      </c>
      <c r="K44" s="5">
        <f t="shared" si="7"/>
        <v>29.212356555018658</v>
      </c>
      <c r="L44" s="5">
        <f t="shared" si="7"/>
        <v>183.94294310195704</v>
      </c>
      <c r="M44" s="5">
        <f t="shared" si="7"/>
        <v>313.083454002</v>
      </c>
      <c r="N44" s="5">
        <f t="shared" si="7"/>
        <v>156.541727001</v>
      </c>
      <c r="O44" s="5">
        <f t="shared" si="7"/>
        <v>12.95</v>
      </c>
      <c r="P44" s="5">
        <f t="shared" si="7"/>
        <v>140.6</v>
      </c>
      <c r="Q44" s="6">
        <f t="shared" si="4"/>
        <v>925.15048065997587</v>
      </c>
    </row>
    <row r="45" spans="1:17" x14ac:dyDescent="0.25">
      <c r="A45" s="3">
        <v>2029</v>
      </c>
      <c r="B45" s="26" t="s">
        <v>21</v>
      </c>
      <c r="C45" s="26" t="s">
        <v>21</v>
      </c>
      <c r="D45" s="26" t="s">
        <v>21</v>
      </c>
      <c r="E45" s="26" t="s">
        <v>21</v>
      </c>
      <c r="F45" s="26" t="s">
        <v>21</v>
      </c>
      <c r="G45" s="34" t="s">
        <v>21</v>
      </c>
      <c r="I45" s="3">
        <v>2029</v>
      </c>
      <c r="J45" s="5">
        <f t="shared" ref="J45:P45" si="8">J15*J$34</f>
        <v>88.82</v>
      </c>
      <c r="K45" s="5">
        <f t="shared" si="8"/>
        <v>12.886272868984621</v>
      </c>
      <c r="L45" s="5">
        <f t="shared" si="8"/>
        <v>77.701853368040986</v>
      </c>
      <c r="M45" s="5">
        <f t="shared" si="8"/>
        <v>313.083454002</v>
      </c>
      <c r="N45" s="5">
        <f t="shared" si="8"/>
        <v>156.541727001</v>
      </c>
      <c r="O45" s="5">
        <f t="shared" si="8"/>
        <v>12.95</v>
      </c>
      <c r="P45" s="5">
        <f t="shared" si="8"/>
        <v>140.6</v>
      </c>
      <c r="Q45" s="6">
        <f t="shared" si="4"/>
        <v>802.58330724002565</v>
      </c>
    </row>
    <row r="46" spans="1:17" x14ac:dyDescent="0.25">
      <c r="A46" s="3">
        <v>2030</v>
      </c>
      <c r="B46" s="26" t="s">
        <v>21</v>
      </c>
      <c r="C46" s="26" t="s">
        <v>21</v>
      </c>
      <c r="D46" s="26" t="s">
        <v>21</v>
      </c>
      <c r="E46" s="26" t="s">
        <v>21</v>
      </c>
      <c r="F46" s="26" t="s">
        <v>21</v>
      </c>
      <c r="G46" s="34" t="s">
        <v>21</v>
      </c>
      <c r="I46" s="3">
        <v>2030</v>
      </c>
      <c r="J46" s="5">
        <f t="shared" ref="J46:P46" si="9">J16*J$34</f>
        <v>88.82</v>
      </c>
      <c r="K46" s="5">
        <f t="shared" si="9"/>
        <v>13.307199820878708</v>
      </c>
      <c r="L46" s="5">
        <f t="shared" si="9"/>
        <v>80.516672688591512</v>
      </c>
      <c r="M46" s="5">
        <f t="shared" si="9"/>
        <v>313.083454002</v>
      </c>
      <c r="N46" s="5">
        <f t="shared" si="9"/>
        <v>156.541727001</v>
      </c>
      <c r="O46" s="5">
        <f t="shared" si="9"/>
        <v>12.95</v>
      </c>
      <c r="P46" s="5">
        <f t="shared" si="9"/>
        <v>140.6</v>
      </c>
      <c r="Q46" s="6">
        <f t="shared" si="4"/>
        <v>805.8190535124703</v>
      </c>
    </row>
    <row r="47" spans="1:17" x14ac:dyDescent="0.25">
      <c r="A47" s="3">
        <v>2031</v>
      </c>
      <c r="B47" s="26" t="s">
        <v>21</v>
      </c>
      <c r="C47" s="26" t="s">
        <v>21</v>
      </c>
      <c r="D47" s="26" t="s">
        <v>21</v>
      </c>
      <c r="E47" s="26" t="s">
        <v>21</v>
      </c>
      <c r="F47" s="26" t="s">
        <v>21</v>
      </c>
      <c r="G47" s="34" t="s">
        <v>21</v>
      </c>
      <c r="I47" s="3">
        <v>2031</v>
      </c>
      <c r="J47" s="5">
        <f t="shared" ref="J47:P47" si="10">J17*J$34</f>
        <v>88.82</v>
      </c>
      <c r="K47" s="5">
        <f t="shared" si="10"/>
        <v>13.178084478759121</v>
      </c>
      <c r="L47" s="5">
        <f t="shared" si="10"/>
        <v>79.845744871770478</v>
      </c>
      <c r="M47" s="5">
        <f t="shared" si="10"/>
        <v>313.083454002</v>
      </c>
      <c r="N47" s="5">
        <f t="shared" si="10"/>
        <v>156.541727001</v>
      </c>
      <c r="O47" s="5">
        <f t="shared" si="10"/>
        <v>12.95</v>
      </c>
      <c r="P47" s="5">
        <f t="shared" si="10"/>
        <v>140.6</v>
      </c>
      <c r="Q47" s="6">
        <f t="shared" si="4"/>
        <v>805.01901035352967</v>
      </c>
    </row>
    <row r="48" spans="1:17" x14ac:dyDescent="0.25">
      <c r="A48" s="3">
        <v>2032</v>
      </c>
      <c r="B48" s="26" t="s">
        <v>21</v>
      </c>
      <c r="C48" s="26" t="s">
        <v>21</v>
      </c>
      <c r="D48" s="26" t="s">
        <v>21</v>
      </c>
      <c r="E48" s="26" t="s">
        <v>21</v>
      </c>
      <c r="F48" s="26" t="s">
        <v>21</v>
      </c>
      <c r="G48" s="34" t="s">
        <v>21</v>
      </c>
      <c r="I48" s="3">
        <v>2032</v>
      </c>
      <c r="J48" s="5">
        <f t="shared" ref="J48:P48" si="11">J18*J$34</f>
        <v>88.82</v>
      </c>
      <c r="K48" s="5">
        <f t="shared" si="11"/>
        <v>12.863611973625305</v>
      </c>
      <c r="L48" s="5">
        <f t="shared" si="11"/>
        <v>76.694003808847128</v>
      </c>
      <c r="M48" s="5">
        <f t="shared" si="11"/>
        <v>313.083454002</v>
      </c>
      <c r="N48" s="5">
        <f t="shared" si="11"/>
        <v>156.541727001</v>
      </c>
      <c r="O48" s="5">
        <f t="shared" si="11"/>
        <v>12.95</v>
      </c>
      <c r="P48" s="5">
        <f t="shared" si="11"/>
        <v>140.6</v>
      </c>
      <c r="Q48" s="6">
        <f t="shared" si="4"/>
        <v>801.55279678547254</v>
      </c>
    </row>
    <row r="49" spans="1:17" x14ac:dyDescent="0.25">
      <c r="A49" s="3">
        <v>2033</v>
      </c>
      <c r="B49" s="26" t="s">
        <v>21</v>
      </c>
      <c r="C49" s="26" t="s">
        <v>21</v>
      </c>
      <c r="D49" s="26" t="s">
        <v>21</v>
      </c>
      <c r="E49" s="26" t="s">
        <v>21</v>
      </c>
      <c r="F49" s="26" t="s">
        <v>21</v>
      </c>
      <c r="G49" s="34" t="s">
        <v>21</v>
      </c>
      <c r="I49" s="3">
        <v>2033</v>
      </c>
      <c r="J49" s="5">
        <f t="shared" ref="J49:P49" si="12">J19*J$34</f>
        <v>88.82</v>
      </c>
      <c r="K49" s="5">
        <f t="shared" si="12"/>
        <v>12.863611973625305</v>
      </c>
      <c r="L49" s="5">
        <f t="shared" si="12"/>
        <v>76.694003808847128</v>
      </c>
      <c r="M49" s="5">
        <f t="shared" si="12"/>
        <v>313.083454002</v>
      </c>
      <c r="N49" s="5">
        <f t="shared" si="12"/>
        <v>156.541727001</v>
      </c>
      <c r="O49" s="5">
        <f t="shared" si="12"/>
        <v>12.95</v>
      </c>
      <c r="P49" s="5">
        <f t="shared" si="12"/>
        <v>140.6</v>
      </c>
      <c r="Q49" s="6">
        <f t="shared" si="4"/>
        <v>801.55279678547254</v>
      </c>
    </row>
    <row r="50" spans="1:17" x14ac:dyDescent="0.25">
      <c r="A50" s="3">
        <v>2034</v>
      </c>
      <c r="B50" s="26" t="s">
        <v>21</v>
      </c>
      <c r="C50" s="26" t="s">
        <v>21</v>
      </c>
      <c r="D50" s="26" t="s">
        <v>21</v>
      </c>
      <c r="E50" s="26" t="s">
        <v>21</v>
      </c>
      <c r="F50" s="26" t="s">
        <v>21</v>
      </c>
      <c r="G50" s="34" t="s">
        <v>21</v>
      </c>
      <c r="I50" s="3">
        <v>2034</v>
      </c>
      <c r="J50" s="5">
        <f t="shared" ref="J50:P50" si="13">J20*J$34</f>
        <v>88.82</v>
      </c>
      <c r="K50" s="5">
        <f t="shared" si="13"/>
        <v>12.863611973625305</v>
      </c>
      <c r="L50" s="5">
        <f t="shared" si="13"/>
        <v>76.694003808847128</v>
      </c>
      <c r="M50" s="5">
        <f t="shared" si="13"/>
        <v>313.083454002</v>
      </c>
      <c r="N50" s="5">
        <f t="shared" si="13"/>
        <v>156.541727001</v>
      </c>
      <c r="O50" s="5">
        <f t="shared" si="13"/>
        <v>12.95</v>
      </c>
      <c r="P50" s="5">
        <f t="shared" si="13"/>
        <v>140.6</v>
      </c>
      <c r="Q50" s="6">
        <f t="shared" si="4"/>
        <v>801.55279678547254</v>
      </c>
    </row>
    <row r="51" spans="1:17" x14ac:dyDescent="0.25">
      <c r="A51" s="3">
        <v>2035</v>
      </c>
      <c r="B51" s="26" t="s">
        <v>21</v>
      </c>
      <c r="C51" s="26" t="s">
        <v>21</v>
      </c>
      <c r="D51" s="26" t="s">
        <v>21</v>
      </c>
      <c r="E51" s="26" t="s">
        <v>21</v>
      </c>
      <c r="F51" s="26" t="s">
        <v>21</v>
      </c>
      <c r="G51" s="34" t="s">
        <v>21</v>
      </c>
      <c r="I51" s="3">
        <v>2035</v>
      </c>
      <c r="J51" s="5">
        <f t="shared" ref="J51:P51" si="14">J21*J$34</f>
        <v>88.82</v>
      </c>
      <c r="K51" s="5">
        <f t="shared" si="14"/>
        <v>12.863611973625305</v>
      </c>
      <c r="L51" s="5">
        <f t="shared" si="14"/>
        <v>76.694003808847128</v>
      </c>
      <c r="M51" s="5">
        <f t="shared" si="14"/>
        <v>313.083454002</v>
      </c>
      <c r="N51" s="5">
        <f t="shared" si="14"/>
        <v>156.541727001</v>
      </c>
      <c r="O51" s="5">
        <f t="shared" si="14"/>
        <v>12.95</v>
      </c>
      <c r="P51" s="5">
        <f t="shared" si="14"/>
        <v>140.6</v>
      </c>
      <c r="Q51" s="6">
        <f t="shared" si="4"/>
        <v>801.55279678547254</v>
      </c>
    </row>
    <row r="52" spans="1:17" x14ac:dyDescent="0.25">
      <c r="A52" s="3">
        <v>2036</v>
      </c>
      <c r="B52" s="26" t="s">
        <v>21</v>
      </c>
      <c r="C52" s="26" t="s">
        <v>21</v>
      </c>
      <c r="D52" s="26" t="s">
        <v>21</v>
      </c>
      <c r="E52" s="26" t="s">
        <v>21</v>
      </c>
      <c r="F52" s="26" t="s">
        <v>21</v>
      </c>
      <c r="G52" s="34" t="s">
        <v>21</v>
      </c>
      <c r="I52" s="3">
        <v>2036</v>
      </c>
      <c r="J52" s="5">
        <f t="shared" ref="J52:P52" si="15">J22*J$34</f>
        <v>88.82</v>
      </c>
      <c r="K52" s="5">
        <f t="shared" si="15"/>
        <v>12.863611973625305</v>
      </c>
      <c r="L52" s="5">
        <f t="shared" si="15"/>
        <v>76.694003808847128</v>
      </c>
      <c r="M52" s="5">
        <f t="shared" si="15"/>
        <v>313.083454002</v>
      </c>
      <c r="N52" s="5">
        <f t="shared" si="15"/>
        <v>156.541727001</v>
      </c>
      <c r="O52" s="5">
        <f t="shared" si="15"/>
        <v>12.95</v>
      </c>
      <c r="P52" s="5">
        <f t="shared" si="15"/>
        <v>140.6</v>
      </c>
      <c r="Q52" s="6">
        <f t="shared" si="4"/>
        <v>801.55279678547254</v>
      </c>
    </row>
    <row r="53" spans="1:17" x14ac:dyDescent="0.25">
      <c r="A53" s="3">
        <v>2037</v>
      </c>
      <c r="B53" s="26" t="s">
        <v>21</v>
      </c>
      <c r="C53" s="26" t="s">
        <v>21</v>
      </c>
      <c r="D53" s="26" t="s">
        <v>21</v>
      </c>
      <c r="E53" s="26" t="s">
        <v>21</v>
      </c>
      <c r="F53" s="26" t="s">
        <v>21</v>
      </c>
      <c r="G53" s="34" t="s">
        <v>21</v>
      </c>
      <c r="I53" s="3">
        <v>2037</v>
      </c>
      <c r="J53" s="5">
        <f t="shared" ref="J53:P53" si="16">J23*J$34</f>
        <v>88.82</v>
      </c>
      <c r="K53" s="5">
        <f t="shared" si="16"/>
        <v>12.863611973625305</v>
      </c>
      <c r="L53" s="5">
        <f t="shared" si="16"/>
        <v>76.694003808847128</v>
      </c>
      <c r="M53" s="5">
        <f t="shared" si="16"/>
        <v>313.083454002</v>
      </c>
      <c r="N53" s="5">
        <f t="shared" si="16"/>
        <v>156.541727001</v>
      </c>
      <c r="O53" s="5">
        <f t="shared" si="16"/>
        <v>12.95</v>
      </c>
      <c r="P53" s="5">
        <f t="shared" si="16"/>
        <v>140.6</v>
      </c>
      <c r="Q53" s="6">
        <f t="shared" si="4"/>
        <v>801.55279678547254</v>
      </c>
    </row>
    <row r="54" spans="1:17" x14ac:dyDescent="0.25">
      <c r="A54" s="3">
        <v>2038</v>
      </c>
      <c r="B54" s="26" t="s">
        <v>21</v>
      </c>
      <c r="C54" s="26" t="s">
        <v>21</v>
      </c>
      <c r="D54" s="26" t="s">
        <v>21</v>
      </c>
      <c r="E54" s="26" t="s">
        <v>21</v>
      </c>
      <c r="F54" s="26" t="s">
        <v>21</v>
      </c>
      <c r="G54" s="34" t="s">
        <v>21</v>
      </c>
      <c r="I54" s="3">
        <v>2038</v>
      </c>
      <c r="J54" s="5">
        <f t="shared" ref="J54:P54" si="17">J24*J$34</f>
        <v>88.82</v>
      </c>
      <c r="K54" s="5">
        <f t="shared" si="17"/>
        <v>12.863611973625305</v>
      </c>
      <c r="L54" s="5">
        <f t="shared" si="17"/>
        <v>76.694003808847128</v>
      </c>
      <c r="M54" s="5">
        <f t="shared" si="17"/>
        <v>313.083454002</v>
      </c>
      <c r="N54" s="5">
        <f t="shared" si="17"/>
        <v>156.541727001</v>
      </c>
      <c r="O54" s="5">
        <f t="shared" si="17"/>
        <v>12.95</v>
      </c>
      <c r="P54" s="5">
        <f t="shared" si="17"/>
        <v>140.6</v>
      </c>
      <c r="Q54" s="6">
        <f t="shared" si="4"/>
        <v>801.55279678547254</v>
      </c>
    </row>
    <row r="55" spans="1:17" x14ac:dyDescent="0.25">
      <c r="A55" s="3">
        <v>2039</v>
      </c>
      <c r="B55" s="26" t="s">
        <v>21</v>
      </c>
      <c r="C55" s="26" t="s">
        <v>21</v>
      </c>
      <c r="D55" s="26" t="s">
        <v>21</v>
      </c>
      <c r="E55" s="26" t="s">
        <v>21</v>
      </c>
      <c r="F55" s="26" t="s">
        <v>21</v>
      </c>
      <c r="G55" s="34" t="s">
        <v>21</v>
      </c>
      <c r="I55" s="3">
        <v>2039</v>
      </c>
      <c r="J55" s="5">
        <f t="shared" ref="J55:P55" si="18">J25*J$34</f>
        <v>88.82</v>
      </c>
      <c r="K55" s="5">
        <f t="shared" si="18"/>
        <v>12.863611973625305</v>
      </c>
      <c r="L55" s="5">
        <f t="shared" si="18"/>
        <v>76.694003808847128</v>
      </c>
      <c r="M55" s="5">
        <f t="shared" si="18"/>
        <v>313.083454002</v>
      </c>
      <c r="N55" s="5">
        <f t="shared" si="18"/>
        <v>156.541727001</v>
      </c>
      <c r="O55" s="5">
        <f t="shared" si="18"/>
        <v>12.95</v>
      </c>
      <c r="P55" s="5">
        <f t="shared" si="18"/>
        <v>140.6</v>
      </c>
      <c r="Q55" s="6">
        <f t="shared" si="4"/>
        <v>801.55279678547254</v>
      </c>
    </row>
    <row r="56" spans="1:17" x14ac:dyDescent="0.25">
      <c r="A56" s="3">
        <v>2040</v>
      </c>
      <c r="B56" s="26" t="s">
        <v>21</v>
      </c>
      <c r="C56" s="26" t="s">
        <v>21</v>
      </c>
      <c r="D56" s="26" t="s">
        <v>21</v>
      </c>
      <c r="E56" s="26" t="s">
        <v>21</v>
      </c>
      <c r="F56" s="26" t="s">
        <v>21</v>
      </c>
      <c r="G56" s="34" t="s">
        <v>21</v>
      </c>
      <c r="I56" s="3">
        <v>2040</v>
      </c>
      <c r="J56" s="5">
        <f t="shared" ref="J56:P56" si="19">J26*J$34</f>
        <v>88.82</v>
      </c>
      <c r="K56" s="5">
        <f t="shared" si="19"/>
        <v>12.863611973625305</v>
      </c>
      <c r="L56" s="5">
        <f t="shared" si="19"/>
        <v>76.694003808847128</v>
      </c>
      <c r="M56" s="5">
        <f t="shared" si="19"/>
        <v>313.083454002</v>
      </c>
      <c r="N56" s="5">
        <f t="shared" si="19"/>
        <v>156.541727001</v>
      </c>
      <c r="O56" s="5">
        <f t="shared" si="19"/>
        <v>12.95</v>
      </c>
      <c r="P56" s="5">
        <f t="shared" si="19"/>
        <v>140.6</v>
      </c>
      <c r="Q56" s="6">
        <f t="shared" si="4"/>
        <v>801.55279678547254</v>
      </c>
    </row>
    <row r="57" spans="1:17" x14ac:dyDescent="0.25">
      <c r="A57" s="3">
        <v>2041</v>
      </c>
      <c r="B57" s="26" t="s">
        <v>21</v>
      </c>
      <c r="C57" s="26" t="s">
        <v>21</v>
      </c>
      <c r="D57" s="26" t="s">
        <v>21</v>
      </c>
      <c r="E57" s="26" t="s">
        <v>21</v>
      </c>
      <c r="F57" s="26" t="s">
        <v>21</v>
      </c>
      <c r="G57" s="34" t="s">
        <v>21</v>
      </c>
      <c r="I57" s="3">
        <v>2041</v>
      </c>
      <c r="J57" s="5">
        <f t="shared" ref="J57:P57" si="20">J27*J$34</f>
        <v>88.82</v>
      </c>
      <c r="K57" s="5">
        <f t="shared" si="20"/>
        <v>12.863611973625305</v>
      </c>
      <c r="L57" s="5">
        <f t="shared" si="20"/>
        <v>76.694003808847128</v>
      </c>
      <c r="M57" s="5">
        <f t="shared" si="20"/>
        <v>313.083454002</v>
      </c>
      <c r="N57" s="5">
        <f t="shared" si="20"/>
        <v>156.541727001</v>
      </c>
      <c r="O57" s="5">
        <f t="shared" si="20"/>
        <v>12.95</v>
      </c>
      <c r="P57" s="5">
        <f t="shared" si="20"/>
        <v>140.6</v>
      </c>
      <c r="Q57" s="6">
        <f t="shared" si="4"/>
        <v>801.55279678547254</v>
      </c>
    </row>
    <row r="58" spans="1:17" x14ac:dyDescent="0.25">
      <c r="A58" s="3">
        <v>2042</v>
      </c>
      <c r="B58" s="37" t="s">
        <v>21</v>
      </c>
      <c r="C58" s="37" t="s">
        <v>21</v>
      </c>
      <c r="D58" s="37" t="s">
        <v>21</v>
      </c>
      <c r="E58" s="37" t="s">
        <v>21</v>
      </c>
      <c r="F58" s="37" t="s">
        <v>21</v>
      </c>
      <c r="G58" s="38" t="s">
        <v>21</v>
      </c>
      <c r="I58" s="3">
        <v>2042</v>
      </c>
      <c r="J58" s="7">
        <f t="shared" ref="J58:P58" si="21">J28*J$34</f>
        <v>88.82</v>
      </c>
      <c r="K58" s="7">
        <f t="shared" si="21"/>
        <v>12.863611973625305</v>
      </c>
      <c r="L58" s="7">
        <f t="shared" si="21"/>
        <v>76.694003808847128</v>
      </c>
      <c r="M58" s="7">
        <f t="shared" si="21"/>
        <v>313.083454002</v>
      </c>
      <c r="N58" s="7">
        <f t="shared" si="21"/>
        <v>156.541727001</v>
      </c>
      <c r="O58" s="7">
        <f t="shared" si="21"/>
        <v>12.95</v>
      </c>
      <c r="P58" s="7">
        <f t="shared" si="21"/>
        <v>140.6</v>
      </c>
      <c r="Q58" s="8">
        <f t="shared" si="4"/>
        <v>801.55279678547254</v>
      </c>
    </row>
    <row r="59" spans="1:17" ht="15.75" thickBot="1" x14ac:dyDescent="0.3">
      <c r="A59" s="43">
        <v>2043</v>
      </c>
      <c r="B59" s="39" t="s">
        <v>21</v>
      </c>
      <c r="C59" s="39" t="s">
        <v>21</v>
      </c>
      <c r="D59" s="39" t="s">
        <v>21</v>
      </c>
      <c r="E59" s="39" t="s">
        <v>21</v>
      </c>
      <c r="F59" s="39" t="s">
        <v>21</v>
      </c>
      <c r="G59" s="40" t="s">
        <v>21</v>
      </c>
      <c r="I59" s="43">
        <v>2043</v>
      </c>
      <c r="J59" s="23">
        <f t="shared" ref="J59:P59" si="22">J29*J$34</f>
        <v>88.82</v>
      </c>
      <c r="K59" s="23">
        <f t="shared" si="22"/>
        <v>12.863611973625305</v>
      </c>
      <c r="L59" s="23">
        <f t="shared" si="22"/>
        <v>76.694003808847128</v>
      </c>
      <c r="M59" s="23">
        <f t="shared" si="22"/>
        <v>313.083454002</v>
      </c>
      <c r="N59" s="23">
        <f t="shared" si="22"/>
        <v>156.541727001</v>
      </c>
      <c r="O59" s="23">
        <f t="shared" si="22"/>
        <v>12.95</v>
      </c>
      <c r="P59" s="23">
        <f t="shared" si="22"/>
        <v>140.6</v>
      </c>
      <c r="Q59" s="24">
        <f t="shared" si="4"/>
        <v>801.55279678547254</v>
      </c>
    </row>
  </sheetData>
  <mergeCells count="42">
    <mergeCell ref="P38:P39"/>
    <mergeCell ref="I37:I39"/>
    <mergeCell ref="K37:L37"/>
    <mergeCell ref="M37:N37"/>
    <mergeCell ref="O37:P37"/>
    <mergeCell ref="F37:F39"/>
    <mergeCell ref="G37:G39"/>
    <mergeCell ref="A36:G36"/>
    <mergeCell ref="I36:Q36"/>
    <mergeCell ref="A37:A39"/>
    <mergeCell ref="B37:B39"/>
    <mergeCell ref="C37:C39"/>
    <mergeCell ref="D37:D39"/>
    <mergeCell ref="E37:E39"/>
    <mergeCell ref="Q37:Q39"/>
    <mergeCell ref="J38:J39"/>
    <mergeCell ref="K38:K39"/>
    <mergeCell ref="L38:L39"/>
    <mergeCell ref="M38:M39"/>
    <mergeCell ref="N38:N39"/>
    <mergeCell ref="O38:O39"/>
    <mergeCell ref="P8:P9"/>
    <mergeCell ref="I7:I9"/>
    <mergeCell ref="K7:L7"/>
    <mergeCell ref="M7:N7"/>
    <mergeCell ref="O7:P7"/>
    <mergeCell ref="G7:G9"/>
    <mergeCell ref="A6:G6"/>
    <mergeCell ref="I6:Q6"/>
    <mergeCell ref="A7:A9"/>
    <mergeCell ref="B7:B9"/>
    <mergeCell ref="C7:C9"/>
    <mergeCell ref="D7:D9"/>
    <mergeCell ref="E7:E9"/>
    <mergeCell ref="F7:F9"/>
    <mergeCell ref="Q7:Q9"/>
    <mergeCell ref="J8:J9"/>
    <mergeCell ref="K8:K9"/>
    <mergeCell ref="L8:L9"/>
    <mergeCell ref="M8:M9"/>
    <mergeCell ref="N8:N9"/>
    <mergeCell ref="O8:O9"/>
  </mergeCells>
  <conditionalFormatting sqref="H2">
    <cfRule type="expression" dxfId="1" priority="1">
      <formula>$H$2="Not All DSO Summer Planning Amounts Match"</formula>
    </cfRule>
    <cfRule type="expression" dxfId="0" priority="2">
      <formula>$H$2="All DSO Summer Planning Amounts Match"</formula>
    </cfRule>
  </conditionalFormatting>
  <pageMargins left="0.7" right="0.7" top="0.75" bottom="0.75" header="0.3" footer="0.3"/>
  <pageSetup scale="97" orientation="portrait" horizontalDpi="4294967293" r:id="rId1"/>
  <headerFooter>
    <oddHeader>&amp;L&amp;F&amp;R&amp;"-,Bold"&amp;K000000PUBLIC DISCLOSURE</oddHeader>
  </headerFooter>
  <rowBreaks count="1" manualBreakCount="1">
    <brk id="34" max="16" man="1"/>
  </rowBreaks>
  <colBreaks count="1" manualBreakCount="1">
    <brk id="7" max="5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36A4C-D5CB-492C-9534-2B99DBF64ECB}">
  <dimension ref="A1:C26"/>
  <sheetViews>
    <sheetView view="pageLayout" zoomScaleNormal="100" workbookViewId="0"/>
  </sheetViews>
  <sheetFormatPr defaultRowHeight="15" x14ac:dyDescent="0.25"/>
  <sheetData>
    <row r="1" spans="1:3" ht="21" x14ac:dyDescent="0.35">
      <c r="A1" s="1" t="s">
        <v>28</v>
      </c>
    </row>
    <row r="2" spans="1:3" ht="21" x14ac:dyDescent="0.35">
      <c r="A2" s="1" t="s">
        <v>29</v>
      </c>
    </row>
    <row r="3" spans="1:3" ht="15.75" thickBot="1" x14ac:dyDescent="0.3"/>
    <row r="4" spans="1:3" x14ac:dyDescent="0.25">
      <c r="A4" s="50" t="s">
        <v>4</v>
      </c>
      <c r="B4" s="53" t="s">
        <v>30</v>
      </c>
      <c r="C4" s="44" t="s">
        <v>31</v>
      </c>
    </row>
    <row r="5" spans="1:3" x14ac:dyDescent="0.25">
      <c r="A5" s="51"/>
      <c r="B5" s="54"/>
      <c r="C5" s="45"/>
    </row>
    <row r="6" spans="1:3" ht="15.75" thickBot="1" x14ac:dyDescent="0.3">
      <c r="A6" s="52"/>
      <c r="B6" s="55"/>
      <c r="C6" s="46"/>
    </row>
    <row r="7" spans="1:3" x14ac:dyDescent="0.25">
      <c r="A7" s="3">
        <v>2024</v>
      </c>
      <c r="B7" s="4">
        <v>223.24315862460998</v>
      </c>
      <c r="C7" s="41" t="s">
        <v>21</v>
      </c>
    </row>
    <row r="8" spans="1:3" x14ac:dyDescent="0.25">
      <c r="A8" s="3">
        <v>2025</v>
      </c>
      <c r="B8" s="4">
        <v>326.79050411826137</v>
      </c>
      <c r="C8" s="41" t="s">
        <v>21</v>
      </c>
    </row>
    <row r="9" spans="1:3" x14ac:dyDescent="0.25">
      <c r="A9" s="3">
        <v>2026</v>
      </c>
      <c r="B9" s="4">
        <v>429.33265045298663</v>
      </c>
      <c r="C9" s="41" t="s">
        <v>21</v>
      </c>
    </row>
    <row r="10" spans="1:3" x14ac:dyDescent="0.25">
      <c r="A10" s="3">
        <v>2027</v>
      </c>
      <c r="B10" s="4">
        <v>516.64669398118394</v>
      </c>
      <c r="C10" s="41" t="s">
        <v>21</v>
      </c>
    </row>
    <row r="11" spans="1:3" x14ac:dyDescent="0.25">
      <c r="A11" s="3">
        <v>2028</v>
      </c>
      <c r="B11" s="4">
        <v>603.39280893547766</v>
      </c>
      <c r="C11" s="41" t="s">
        <v>21</v>
      </c>
    </row>
    <row r="12" spans="1:3" x14ac:dyDescent="0.25">
      <c r="A12" s="3">
        <v>2029</v>
      </c>
      <c r="B12" s="4">
        <v>689.2254967904106</v>
      </c>
      <c r="C12" s="41" t="s">
        <v>21</v>
      </c>
    </row>
    <row r="13" spans="1:3" x14ac:dyDescent="0.25">
      <c r="A13" s="3">
        <v>2030</v>
      </c>
      <c r="B13" s="4">
        <v>772.85060263812522</v>
      </c>
      <c r="C13" s="41" t="s">
        <v>21</v>
      </c>
    </row>
    <row r="14" spans="1:3" x14ac:dyDescent="0.25">
      <c r="A14" s="3">
        <v>2031</v>
      </c>
      <c r="B14" s="4">
        <v>856.57514544314495</v>
      </c>
      <c r="C14" s="41" t="s">
        <v>21</v>
      </c>
    </row>
    <row r="15" spans="1:3" x14ac:dyDescent="0.25">
      <c r="A15" s="3">
        <v>2032</v>
      </c>
      <c r="B15" s="4">
        <v>940.29977920722774</v>
      </c>
      <c r="C15" s="41" t="s">
        <v>21</v>
      </c>
    </row>
    <row r="16" spans="1:3" x14ac:dyDescent="0.25">
      <c r="A16" s="3">
        <v>2033</v>
      </c>
      <c r="B16" s="4">
        <v>1020.0789290915465</v>
      </c>
      <c r="C16" s="41" t="s">
        <v>21</v>
      </c>
    </row>
    <row r="17" spans="1:3" x14ac:dyDescent="0.25">
      <c r="A17" s="3">
        <v>2034</v>
      </c>
      <c r="B17" s="4">
        <v>1091.1328317624627</v>
      </c>
      <c r="C17" s="41" t="s">
        <v>21</v>
      </c>
    </row>
    <row r="18" spans="1:3" x14ac:dyDescent="0.25">
      <c r="A18" s="3">
        <v>2035</v>
      </c>
      <c r="B18" s="4">
        <v>1155.9425484371923</v>
      </c>
      <c r="C18" s="41" t="s">
        <v>21</v>
      </c>
    </row>
    <row r="19" spans="1:3" x14ac:dyDescent="0.25">
      <c r="A19" s="3">
        <v>2036</v>
      </c>
      <c r="B19" s="4">
        <v>1219.1056215358276</v>
      </c>
      <c r="C19" s="41" t="s">
        <v>21</v>
      </c>
    </row>
    <row r="20" spans="1:3" x14ac:dyDescent="0.25">
      <c r="A20" s="3">
        <v>2037</v>
      </c>
      <c r="B20" s="4">
        <v>1282.7263490107232</v>
      </c>
      <c r="C20" s="41" t="s">
        <v>21</v>
      </c>
    </row>
    <row r="21" spans="1:3" x14ac:dyDescent="0.25">
      <c r="A21" s="3">
        <v>2038</v>
      </c>
      <c r="B21" s="4">
        <v>1301.5367697302745</v>
      </c>
      <c r="C21" s="41" t="s">
        <v>21</v>
      </c>
    </row>
    <row r="22" spans="1:3" x14ac:dyDescent="0.25">
      <c r="A22" s="3">
        <v>2039</v>
      </c>
      <c r="B22" s="4">
        <v>1318.1178409592683</v>
      </c>
      <c r="C22" s="41" t="s">
        <v>21</v>
      </c>
    </row>
    <row r="23" spans="1:3" x14ac:dyDescent="0.25">
      <c r="A23" s="3">
        <v>2040</v>
      </c>
      <c r="B23" s="4">
        <v>1334.8051369379714</v>
      </c>
      <c r="C23" s="41" t="s">
        <v>21</v>
      </c>
    </row>
    <row r="24" spans="1:3" x14ac:dyDescent="0.25">
      <c r="A24" s="3">
        <v>2041</v>
      </c>
      <c r="B24" s="4">
        <v>1351.3584518637697</v>
      </c>
      <c r="C24" s="41" t="s">
        <v>21</v>
      </c>
    </row>
    <row r="25" spans="1:3" x14ac:dyDescent="0.25">
      <c r="A25" s="3">
        <v>2042</v>
      </c>
      <c r="B25" s="4">
        <v>1367.8909483792563</v>
      </c>
      <c r="C25" s="41" t="s">
        <v>21</v>
      </c>
    </row>
    <row r="26" spans="1:3" ht="15.75" thickBot="1" x14ac:dyDescent="0.3">
      <c r="A26" s="3">
        <v>2043</v>
      </c>
      <c r="B26" s="25">
        <v>1376.4821223525448</v>
      </c>
      <c r="C26" s="42" t="s">
        <v>21</v>
      </c>
    </row>
  </sheetData>
  <mergeCells count="3">
    <mergeCell ref="A4:A6"/>
    <mergeCell ref="B4:B6"/>
    <mergeCell ref="C4:C6"/>
  </mergeCells>
  <pageMargins left="0.7" right="0.7" top="0.75" bottom="0.75" header="0.3" footer="0.3"/>
  <pageSetup scale="92" orientation="portrait" r:id="rId1"/>
  <headerFooter>
    <oddHeader>&amp;L&amp;F&amp;R&amp;"-,Bold"&amp;K000000PUBLIC DISCLOSURE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4AD67-BD89-49B6-ADB5-B389842DA44D}">
  <dimension ref="A1:C26"/>
  <sheetViews>
    <sheetView view="pageLayout" topLeftCell="A7" zoomScaleNormal="100" workbookViewId="0"/>
  </sheetViews>
  <sheetFormatPr defaultRowHeight="15" x14ac:dyDescent="0.25"/>
  <sheetData>
    <row r="1" spans="1:3" ht="21" x14ac:dyDescent="0.35">
      <c r="A1" s="1" t="s">
        <v>32</v>
      </c>
    </row>
    <row r="2" spans="1:3" ht="21" x14ac:dyDescent="0.35">
      <c r="A2" s="1" t="s">
        <v>29</v>
      </c>
    </row>
    <row r="3" spans="1:3" ht="15.75" thickBot="1" x14ac:dyDescent="0.3"/>
    <row r="4" spans="1:3" x14ac:dyDescent="0.25">
      <c r="A4" s="50" t="s">
        <v>4</v>
      </c>
      <c r="B4" s="53" t="s">
        <v>30</v>
      </c>
      <c r="C4" s="44" t="s">
        <v>31</v>
      </c>
    </row>
    <row r="5" spans="1:3" x14ac:dyDescent="0.25">
      <c r="A5" s="51"/>
      <c r="B5" s="54"/>
      <c r="C5" s="45"/>
    </row>
    <row r="6" spans="1:3" ht="15.75" thickBot="1" x14ac:dyDescent="0.3">
      <c r="A6" s="52"/>
      <c r="B6" s="55"/>
      <c r="C6" s="46"/>
    </row>
    <row r="7" spans="1:3" x14ac:dyDescent="0.25">
      <c r="A7" s="3">
        <v>2024</v>
      </c>
      <c r="B7" s="4">
        <v>234.79479760472324</v>
      </c>
      <c r="C7" s="41" t="s">
        <v>21</v>
      </c>
    </row>
    <row r="8" spans="1:3" x14ac:dyDescent="0.25">
      <c r="A8" s="3">
        <v>2025</v>
      </c>
      <c r="B8" s="4">
        <v>342.70140155825339</v>
      </c>
      <c r="C8" s="41" t="s">
        <v>21</v>
      </c>
    </row>
    <row r="9" spans="1:3" x14ac:dyDescent="0.25">
      <c r="A9" s="3">
        <v>2026</v>
      </c>
      <c r="B9" s="4">
        <v>449.74410200051523</v>
      </c>
      <c r="C9" s="41" t="s">
        <v>21</v>
      </c>
    </row>
    <row r="10" spans="1:3" x14ac:dyDescent="0.25">
      <c r="A10" s="3">
        <v>2027</v>
      </c>
      <c r="B10" s="4">
        <v>540.73046076467142</v>
      </c>
      <c r="C10" s="41" t="s">
        <v>21</v>
      </c>
    </row>
    <row r="11" spans="1:3" x14ac:dyDescent="0.25">
      <c r="A11" s="3">
        <v>2028</v>
      </c>
      <c r="B11" s="4">
        <v>630.96976770036895</v>
      </c>
      <c r="C11" s="41" t="s">
        <v>21</v>
      </c>
    </row>
    <row r="12" spans="1:3" x14ac:dyDescent="0.25">
      <c r="A12" s="3">
        <v>2029</v>
      </c>
      <c r="B12" s="4">
        <v>720.27264812209603</v>
      </c>
      <c r="C12" s="41" t="s">
        <v>21</v>
      </c>
    </row>
    <row r="13" spans="1:3" x14ac:dyDescent="0.25">
      <c r="A13" s="3">
        <v>2030</v>
      </c>
      <c r="B13" s="4">
        <v>807.65425354849197</v>
      </c>
      <c r="C13" s="41" t="s">
        <v>21</v>
      </c>
    </row>
    <row r="14" spans="1:3" x14ac:dyDescent="0.25">
      <c r="A14" s="3">
        <v>2031</v>
      </c>
      <c r="B14" s="4">
        <v>895.12404541168075</v>
      </c>
      <c r="C14" s="41" t="s">
        <v>21</v>
      </c>
    </row>
    <row r="15" spans="1:3" x14ac:dyDescent="0.25">
      <c r="A15" s="3">
        <v>2032</v>
      </c>
      <c r="B15" s="4">
        <v>982.59415377879532</v>
      </c>
      <c r="C15" s="41" t="s">
        <v>21</v>
      </c>
    </row>
    <row r="16" spans="1:3" x14ac:dyDescent="0.25">
      <c r="A16" s="3">
        <v>2033</v>
      </c>
      <c r="B16" s="4">
        <v>1066.3916344392171</v>
      </c>
      <c r="C16" s="41" t="s">
        <v>21</v>
      </c>
    </row>
    <row r="17" spans="1:3" x14ac:dyDescent="0.25">
      <c r="A17" s="3">
        <v>2034</v>
      </c>
      <c r="B17" s="4">
        <v>1144.0889007557587</v>
      </c>
      <c r="C17" s="41" t="s">
        <v>21</v>
      </c>
    </row>
    <row r="18" spans="1:3" x14ac:dyDescent="0.25">
      <c r="A18" s="3">
        <v>2035</v>
      </c>
      <c r="B18" s="4">
        <v>1216.168317857889</v>
      </c>
      <c r="C18" s="41" t="s">
        <v>21</v>
      </c>
    </row>
    <row r="19" spans="1:3" x14ac:dyDescent="0.25">
      <c r="A19" s="3">
        <v>2036</v>
      </c>
      <c r="B19" s="4">
        <v>1286.4696566624596</v>
      </c>
      <c r="C19" s="41" t="s">
        <v>21</v>
      </c>
    </row>
    <row r="20" spans="1:3" x14ac:dyDescent="0.25">
      <c r="A20" s="3">
        <v>2037</v>
      </c>
      <c r="B20" s="4">
        <v>1357.046974183447</v>
      </c>
      <c r="C20" s="41" t="s">
        <v>21</v>
      </c>
    </row>
    <row r="21" spans="1:3" x14ac:dyDescent="0.25">
      <c r="A21" s="3">
        <v>2038</v>
      </c>
      <c r="B21" s="4">
        <v>1380.5449371795014</v>
      </c>
      <c r="C21" s="41" t="s">
        <v>21</v>
      </c>
    </row>
    <row r="22" spans="1:3" x14ac:dyDescent="0.25">
      <c r="A22" s="3">
        <v>2039</v>
      </c>
      <c r="B22" s="4">
        <v>1402.6126081308521</v>
      </c>
      <c r="C22" s="41" t="s">
        <v>21</v>
      </c>
    </row>
    <row r="23" spans="1:3" x14ac:dyDescent="0.25">
      <c r="A23" s="3">
        <v>2040</v>
      </c>
      <c r="B23" s="4">
        <v>1424.7628752891765</v>
      </c>
      <c r="C23" s="41" t="s">
        <v>21</v>
      </c>
    </row>
    <row r="24" spans="1:3" x14ac:dyDescent="0.25">
      <c r="A24" s="3">
        <v>2041</v>
      </c>
      <c r="B24" s="4">
        <v>1446.680075640639</v>
      </c>
      <c r="C24" s="41" t="s">
        <v>21</v>
      </c>
    </row>
    <row r="25" spans="1:3" x14ac:dyDescent="0.25">
      <c r="A25" s="3">
        <v>2042</v>
      </c>
      <c r="B25" s="4">
        <v>1468.8700469603159</v>
      </c>
      <c r="C25" s="41" t="s">
        <v>21</v>
      </c>
    </row>
    <row r="26" spans="1:3" ht="15.75" thickBot="1" x14ac:dyDescent="0.3">
      <c r="A26" s="3">
        <v>2043</v>
      </c>
      <c r="B26" s="25">
        <v>1481.0170808902826</v>
      </c>
      <c r="C26" s="42" t="s">
        <v>21</v>
      </c>
    </row>
  </sheetData>
  <mergeCells count="3">
    <mergeCell ref="A4:A6"/>
    <mergeCell ref="B4:B6"/>
    <mergeCell ref="C4:C6"/>
  </mergeCells>
  <pageMargins left="0.7" right="0.7" top="0.75" bottom="0.75" header="0.3" footer="0.3"/>
  <pageSetup scale="99" orientation="portrait" r:id="rId1"/>
  <headerFooter>
    <oddHeader>&amp;L&amp;F&amp;R&amp;"-,Bold"&amp;K000000PUBLIC DISCLOSURE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Dispatchable DSO - Winter</vt:lpstr>
      <vt:lpstr>Dispatchable DSO - Summer</vt:lpstr>
      <vt:lpstr>Non-Dispatchable DSO - Winter</vt:lpstr>
      <vt:lpstr>Non-Dispatchable DSO - Summer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2023-10-26T16:14:22Z</dcterms:created>
  <dcterms:modified xsi:type="dcterms:W3CDTF">2023-10-26T16:14:34Z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