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4E222127-4078-4BE4-9A88-83CB3E175186}" xr6:coauthVersionLast="47" xr6:coauthVersionMax="47" xr10:uidLastSave="{00000000-0000-0000-0000-000000000000}"/>
  <bookViews>
    <workbookView xWindow="28680" yWindow="-120" windowWidth="29040" windowHeight="15840" activeTab="1" xr2:uid="{FC3F2CF8-CED3-445C-A1EF-0E568AA1C7AA}"/>
  </bookViews>
  <sheets>
    <sheet name="APA-SPA-ADH-MBR-6, Sch 2 WP1" sheetId="1" r:id="rId1"/>
    <sheet name="APA-SPA-ADH-MBR-6, Sch 2 WP2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Amounts_included_in_Electric">[1]MPC!#REF!</definedName>
    <definedName name="Analytic">[2]Pivot!$A$2:$K$194</definedName>
    <definedName name="DeferredGains">'[3]Deferred Gains'!$A$1:$P$14</definedName>
    <definedName name="DefGain">#REF!</definedName>
    <definedName name="Federal">#REF!</definedName>
    <definedName name="Federal2">'[4]DI-25.2 Federal NEW'!#REF!</definedName>
    <definedName name="FedPreProcessor">'[3]Fed PreProcessor Pivot Table'!$B$4:$Y$79</definedName>
    <definedName name="ITD">#REF!</definedName>
    <definedName name="ITD_2">'[4]DI-25.2 ITD NEW'!#REF!</definedName>
    <definedName name="July190">'[3]YTD 18 Sch 64'!$A$2:$G$21</definedName>
    <definedName name="July281">'[3]YTD 18 Sch 64'!$A$24:$G$24</definedName>
    <definedName name="July282">'[3]YTD 18 Sch 64'!$A$27:$G$35</definedName>
    <definedName name="July283">'[3]YTD 18 Sch 64'!$A$37:$G$60</definedName>
    <definedName name="lookup">'[5]Vlookup SCH 64'!$A$1:$F$436</definedName>
    <definedName name="NonUtility">'[2]EXPORT 51060'!$C$260:$O$314</definedName>
    <definedName name="OtherBasis190">'[3]Other Basis'!$A$71:$X$75</definedName>
    <definedName name="OtherBasis282">'[3]Other Basis'!$A$77:$X$84</definedName>
    <definedName name="OtherBasis283">'[3]Other Basis'!$A$86:$X$93</definedName>
    <definedName name="Page_1" localSheetId="1">#REF!</definedName>
    <definedName name="Page_1">#REF!</definedName>
    <definedName name="Page_2" localSheetId="1">#REF!</definedName>
    <definedName name="Page_2">#REF!</definedName>
    <definedName name="Page_3" localSheetId="1">#REF!</definedName>
    <definedName name="Page_3">#REF!</definedName>
    <definedName name="Page_4" localSheetId="1">#REF!</definedName>
    <definedName name="Page_4">#REF!</definedName>
    <definedName name="_xlnm.Print_Area" localSheetId="0">'APA-SPA-ADH-MBR-6, Sch 2 WP1'!$A$1:$E$40</definedName>
    <definedName name="_xlnm.Print_Area" localSheetId="1">'APA-SPA-ADH-MBR-6, Sch 2 WP2'!$A$1:$E$46</definedName>
    <definedName name="Provision">'[2]EXPORT 51060'!$C$1:$O$452</definedName>
    <definedName name="RateDiff">'[2]Rate Diff'!$A$4:$Q$16</definedName>
    <definedName name="Schedule190">'[3]Dec 17 Sch 64'!$B$11:$H$37</definedName>
    <definedName name="Schedule282">'[3]Dec 17 Sch 64'!$B$57:$H$66</definedName>
    <definedName name="Schedule283">'[3]Dec 17 Sch 64'!$B$81:$H$106</definedName>
    <definedName name="Schedule64190">'[6]Schedule 64'!$A$11:$G$57</definedName>
    <definedName name="Schedule64282">'[6]Schedule 64'!$A$114:$G$141</definedName>
    <definedName name="Schedule64283">'[6]Schedule 64'!$A$161:$G$209</definedName>
    <definedName name="Sofia">'[2]EXPORT Sofia'!$A:$D</definedName>
    <definedName name="State">#REF!</definedName>
    <definedName name="State_2">'[4]DI-25.2 State NEW'!#REF!</definedName>
    <definedName name="StateOnlyProperty">'[3]State Only Property'!$A$2:$X$10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7" i="2" l="1"/>
  <c r="E31" i="2"/>
  <c r="E23" i="2"/>
  <c r="E16" i="2"/>
  <c r="E39" i="2" l="1"/>
  <c r="E43" i="2" s="1"/>
  <c r="E26" i="1"/>
  <c r="E20" i="1"/>
  <c r="A13" i="2"/>
  <c r="A14" i="2" s="1"/>
  <c r="A15" i="2" s="1"/>
  <c r="A16" i="2" s="1"/>
  <c r="A19" i="2" s="1"/>
  <c r="A20" i="2" s="1"/>
  <c r="A21" i="2" s="1"/>
  <c r="A22" i="2" s="1"/>
  <c r="A23" i="2" s="1"/>
  <c r="A26" i="2" s="1"/>
  <c r="A27" i="2" s="1"/>
  <c r="A28" i="2" s="1"/>
  <c r="A29" i="2" s="1"/>
  <c r="A30" i="2" s="1"/>
  <c r="E12" i="1"/>
  <c r="E13" i="1" s="1"/>
  <c r="E32" i="1" s="1"/>
  <c r="E36" i="1" s="1"/>
  <c r="A12" i="1"/>
  <c r="A34" i="2" l="1"/>
  <c r="A35" i="2" s="1"/>
  <c r="A36" i="2" s="1"/>
  <c r="A37" i="2" s="1"/>
  <c r="A39" i="2" s="1"/>
  <c r="A41" i="2" s="1"/>
  <c r="A43" i="2" s="1"/>
  <c r="A31" i="2"/>
  <c r="A13" i="1"/>
  <c r="A16" i="1" s="1"/>
  <c r="A17" i="1" s="1"/>
  <c r="A18" i="1" s="1"/>
  <c r="A19" i="1" l="1"/>
  <c r="A20" i="1" s="1"/>
  <c r="A23" i="1" s="1"/>
  <c r="A24" i="1" s="1"/>
  <c r="A25" i="1" s="1"/>
  <c r="A26" i="1" s="1"/>
  <c r="A28" i="1" s="1"/>
  <c r="A30" i="1" s="1"/>
  <c r="A32" i="1" s="1"/>
  <c r="A34" i="1" s="1"/>
  <c r="A36" i="1" s="1"/>
</calcChain>
</file>

<file path=xl/sharedStrings.xml><?xml version="1.0" encoding="utf-8"?>
<sst xmlns="http://schemas.openxmlformats.org/spreadsheetml/2006/main" count="71" uniqueCount="55">
  <si>
    <t>GEORGIA POWER COMPANY</t>
  </si>
  <si>
    <t>WHOLESALE SPECIFIC ASSIGNMENTS - TOTAL RETURN</t>
  </si>
  <si>
    <t>FOR THE TWELVE MONTH PERIOD ENDING JULY 31, 2023</t>
  </si>
  <si>
    <t>(AMOUNTS IN THOUSANDS)</t>
  </si>
  <si>
    <t>Line</t>
  </si>
  <si>
    <t>No.</t>
  </si>
  <si>
    <t>Description</t>
  </si>
  <si>
    <t>Amount</t>
  </si>
  <si>
    <t>(1)</t>
  </si>
  <si>
    <t>(2)</t>
  </si>
  <si>
    <t>(3)</t>
  </si>
  <si>
    <t>Operating Revenues:</t>
  </si>
  <si>
    <t>Sales of Electricity</t>
  </si>
  <si>
    <t>Total Operating Revenues</t>
  </si>
  <si>
    <t>Operating Expenses:</t>
  </si>
  <si>
    <t>Generation - Fixed</t>
  </si>
  <si>
    <t>Generation - Fuel &amp; Variable O&amp;M</t>
  </si>
  <si>
    <t>Affiliated Purchased Power - Non-Fuel</t>
  </si>
  <si>
    <t>Transmission</t>
  </si>
  <si>
    <t>Administrative and General</t>
  </si>
  <si>
    <t>Total O&amp;M</t>
  </si>
  <si>
    <t>Depreciation:</t>
  </si>
  <si>
    <t>Production</t>
  </si>
  <si>
    <t>General</t>
  </si>
  <si>
    <t>Total Depreciation</t>
  </si>
  <si>
    <t>Amortization of Investment Tax Credits</t>
  </si>
  <si>
    <t>Taxes Other Than Income Taxes</t>
  </si>
  <si>
    <t>Operating Income (pre-tax)</t>
  </si>
  <si>
    <t>Income Taxes</t>
  </si>
  <si>
    <t>Total Return</t>
  </si>
  <si>
    <t>Note:  Details may not add to totals due to rounding.</t>
  </si>
  <si>
    <t>WHOLESALE SPECIFIC ASSIGNMENTS - TOTAL RATE BASE</t>
  </si>
  <si>
    <t>FOR THE THIRTEEN MONTHS ENDING JULY 31, 2023</t>
  </si>
  <si>
    <t>Electric Plant-in-Service:</t>
  </si>
  <si>
    <t>Intangible</t>
  </si>
  <si>
    <t>Total Electric Plant-in Service</t>
  </si>
  <si>
    <t>Accumulated Provision for Depreciation:</t>
  </si>
  <si>
    <t>Total Accumulated Provision for Depreciation</t>
  </si>
  <si>
    <t>Other Rate Base</t>
  </si>
  <si>
    <t>Fuel and Materials &amp; Supplies Inventory</t>
  </si>
  <si>
    <t>Minimum Bank Balances and Prepayments</t>
  </si>
  <si>
    <t>Prepaid Pension Asset</t>
  </si>
  <si>
    <t>Operating Reserves</t>
  </si>
  <si>
    <t>Total Other Rate Base</t>
  </si>
  <si>
    <t>Accumulated Deferred Income Taxes</t>
  </si>
  <si>
    <t>Other Property (282)</t>
  </si>
  <si>
    <t>Other (283)</t>
  </si>
  <si>
    <t>Prepaid (190)</t>
  </si>
  <si>
    <t>Total Accumulated Deferred Income Taxes</t>
  </si>
  <si>
    <t>Subtotal Rate Base</t>
  </si>
  <si>
    <t>Cash Working Capital</t>
  </si>
  <si>
    <t>Total Rate Base</t>
  </si>
  <si>
    <t xml:space="preserve"> </t>
  </si>
  <si>
    <t>General/Intangible</t>
  </si>
  <si>
    <t>ARO Regulatory Liability (230)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</si>
</sst>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</numFmts>
  <fonts count="6">
    <font>
      <sz val="12"/>
      <name val="Arial"/>
    </font>
    <font>
      <b/>
      <u/>
      <sz val="12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sz val="12"/>
      <name val="TimesNewRomanPS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left" indent="1"/>
    </xf>
    <xf numFmtId="42" fontId="3" fillId="0" borderId="0" xfId="0" applyNumberFormat="1" applyFont="1"/>
    <xf numFmtId="41" fontId="3" fillId="0" borderId="2" xfId="0" applyNumberFormat="1" applyFont="1" applyBorder="1"/>
    <xf numFmtId="42" fontId="3" fillId="0" borderId="3" xfId="0" applyNumberFormat="1" applyFont="1" applyBorder="1"/>
    <xf numFmtId="41" fontId="3" fillId="0" borderId="0" xfId="0" applyNumberFormat="1" applyFont="1"/>
    <xf numFmtId="37" fontId="3" fillId="0" borderId="0" xfId="1" quotePrefix="1" applyNumberFormat="1" applyFont="1" applyAlignment="1">
      <alignment horizontal="left"/>
    </xf>
    <xf numFmtId="0" fontId="3" fillId="0" borderId="0" xfId="0" applyFont="1" applyAlignment="1">
      <alignment horizontal="left"/>
    </xf>
    <xf numFmtId="42" fontId="3" fillId="0" borderId="2" xfId="0" applyNumberFormat="1" applyFont="1" applyBorder="1"/>
    <xf numFmtId="42" fontId="3" fillId="0" borderId="4" xfId="0" applyNumberFormat="1" applyFont="1" applyBorder="1"/>
    <xf numFmtId="41" fontId="2" fillId="0" borderId="0" xfId="0" applyNumberFormat="1" applyFont="1"/>
    <xf numFmtId="42" fontId="3" fillId="0" borderId="5" xfId="0" applyNumberFormat="1" applyFont="1" applyBorder="1"/>
    <xf numFmtId="5" fontId="3" fillId="0" borderId="0" xfId="0" applyNumberFormat="1" applyFont="1"/>
    <xf numFmtId="42" fontId="3" fillId="0" borderId="6" xfId="0" applyNumberFormat="1" applyFont="1" applyBorder="1"/>
    <xf numFmtId="0" fontId="5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left" indent="1"/>
    </xf>
    <xf numFmtId="41" fontId="5" fillId="0" borderId="0" xfId="0" applyNumberFormat="1" applyFont="1"/>
    <xf numFmtId="0" fontId="1" fillId="0" borderId="0" xfId="0" applyFont="1" applyAlignment="1">
      <alignment horizontal="center"/>
    </xf>
  </cellXfs>
  <cellStyles count="2">
    <cellStyle name="_x0013_" xfId="1" xr:uid="{9446E97C-A063-4CEA-A847-097C7C740723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2012%20True-Up\Informal%20Data%20Requests\Resp_to_Reqs_2.2_%202.4_2.6_%202.9_%202.10_Revise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uthernco.com\shared%20data\Workgroups\GPC%20Corporate%20Accounting\Tax%20Accounting\Closing\2018\Schedules\DTA-DTL%20Analysis\DTA-DTL%202018%20final%20(version%20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GPC%20Corporate%20Accounting\Tax%20Accounting\ratecase\RETAIL\2018\OATT\2018%20OATT%20Budget%208-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GPC%20Corporate%20Accounting\Tax%20Accounting\ratecase\RETAIL\2019\DI%2025\Actuals\12%20DI25%202019%20Actuals%20FINAL%20III%20excludes%20Wholesale%20Adj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GPC%20Corporate%20Accounting\Tax%20Accounting\closing\2013\Schedules\Schedule%2064\7%20July%20Schedule%2064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GPC%20Corporate%20Accounting\Tax%20Accounting\ratecase\RETAIL\2013\OATT\OATT%20Updated%20for%20October%20Actual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CO SUMMARIES"/>
      <sheetName val="APC"/>
      <sheetName val="GPC"/>
      <sheetName val="Gulf"/>
      <sheetName val="MPC"/>
      <sheetName val="SEGCo"/>
    </sheetNames>
    <sheetDataSet>
      <sheetData sheetId="0"/>
      <sheetData sheetId="1"/>
      <sheetData sheetId="2">
        <row r="20">
          <cell r="I20">
            <v>841453214.5</v>
          </cell>
        </row>
      </sheetData>
      <sheetData sheetId="3"/>
      <sheetData sheetId="4"/>
      <sheetData sheetId="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TA-DTL"/>
      <sheetName val="Provision &amp; Sofia Match up"/>
      <sheetName val="Pivot"/>
      <sheetName val="EXPORT 51060"/>
      <sheetName val="EXPORT Sofia"/>
      <sheetName val="RCLS-ECCR &amp; Environmtl Ins"/>
      <sheetName val="RCLS-Emississions Allowance"/>
      <sheetName val="RCLS-Fed Cap Loss CF"/>
      <sheetName val="RCLS-Mrkt Bsd Rts Subjct 2 fnd "/>
      <sheetName val="RCLS-K-1"/>
      <sheetName val="RCLS-FAS 133"/>
      <sheetName val="RCLS-FICA Tax Accrual"/>
      <sheetName val="RCLS-State Cap Loss CF"/>
      <sheetName val="RCLS-Plnt Brry-BssDif,263A,Dep"/>
      <sheetName val="MS - Deferred Intercompany Gain"/>
      <sheetName val="MS - Ad Valorem Equalizatio "/>
      <sheetName val="MS - Education Assistance Plan"/>
      <sheetName val="MS - A&amp;G Accrual"/>
      <sheetName val="MS - Retroactive OT Adj"/>
      <sheetName val="MS Performance Pay Plan"/>
      <sheetName val="MS - Reg Asset - Obsolete Inv"/>
      <sheetName val="MS-Reg Asset Env Decertificatio"/>
      <sheetName val="MS - Fed &amp; State AA"/>
      <sheetName val="MS - Pension"/>
      <sheetName val="MS - OPRB 1994"/>
      <sheetName val="MS - Capitalized PPA SPC "/>
      <sheetName val="MS - Health Reimubrsement Accru"/>
      <sheetName val="MS - Restricted Stock"/>
      <sheetName val="MS - Pshares"/>
      <sheetName val="MS - Stock Options"/>
      <sheetName val="MS-Municipal Gross Receipts Tax"/>
      <sheetName val="MS ARO"/>
      <sheetName val="Detailed 120 - Accel Depr"/>
      <sheetName val="Delete - Updated 120 Accel Depr"/>
      <sheetName val="PowerTax Reports"/>
      <sheetName val=" Export 51040 ARAM"/>
      <sheetName val="MS - Charitable Contributions"/>
      <sheetName val="Other Property"/>
      <sheetName val="Def Gain - Pwtx Query"/>
      <sheetName val="inputs for Dec Tax Reform"/>
      <sheetName val="Rate Diff"/>
      <sheetName val="Sheet1"/>
      <sheetName val="Sheet2"/>
      <sheetName val="Sheet3"/>
      <sheetName val="Provision 51060 Property"/>
      <sheetName val="NDBD Amortization Schedule"/>
    </sheetNames>
    <sheetDataSet>
      <sheetData sheetId="0"/>
      <sheetData sheetId="1"/>
      <sheetData sheetId="2">
        <row r="2">
          <cell r="A2" t="str">
            <v>Row Labels</v>
          </cell>
          <cell r="B2" t="str">
            <v>Sum of Report 51060</v>
          </cell>
          <cell r="C2" t="str">
            <v>Sum of Report 51060 (Federal)</v>
          </cell>
          <cell r="D2" t="str">
            <v>Sum of Report 51060 State</v>
          </cell>
          <cell r="E2" t="str">
            <v>Sum of sofia3</v>
          </cell>
          <cell r="F2" t="str">
            <v>Sum of PT ARAM State</v>
          </cell>
          <cell r="G2" t="str">
            <v>Sum of Federal Gross Up</v>
          </cell>
          <cell r="H2" t="str">
            <v>Sum of State Grossup</v>
          </cell>
        </row>
        <row r="3">
          <cell r="A3" t="str">
            <v>A&amp;G ACCRUAL</v>
          </cell>
          <cell r="B3">
            <v>9552105.3599999994</v>
          </cell>
          <cell r="C3">
            <v>1892398.26</v>
          </cell>
          <cell r="D3">
            <v>540685.17000000004</v>
          </cell>
          <cell r="E3">
            <v>-6352167.3600000003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 xml:space="preserve">AD VALOREM TAX EQUALIZATION </v>
          </cell>
          <cell r="B4">
            <v>74000</v>
          </cell>
          <cell r="C4">
            <v>14660.25</v>
          </cell>
          <cell r="D4">
            <v>4188.8100000000004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AFFIRMATIVE ADJUSTMENTS (TEMP)</v>
          </cell>
          <cell r="B5">
            <v>-15698530</v>
          </cell>
          <cell r="C5">
            <v>-3296691.3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</row>
        <row r="6">
          <cell r="A6" t="str">
            <v>AFFIRMATIVE ADJUSTMENTS (TEMP) - FEDERAL</v>
          </cell>
          <cell r="B6">
            <v>0</v>
          </cell>
          <cell r="C6">
            <v>0</v>
          </cell>
          <cell r="D6">
            <v>0</v>
          </cell>
          <cell r="E6">
            <v>0</v>
          </cell>
        </row>
        <row r="7">
          <cell r="A7" t="str">
            <v>AFFIRMATIVE ADJUSTMENTS (TEMP) - GA ONLY</v>
          </cell>
          <cell r="B7">
            <v>0</v>
          </cell>
          <cell r="C7">
            <v>0</v>
          </cell>
          <cell r="D7">
            <v>0</v>
          </cell>
          <cell r="E7">
            <v>0</v>
          </cell>
        </row>
        <row r="8">
          <cell r="A8" t="str">
            <v>AFFIRMATIVE ADJUSTMENTS (TEMP) - STATE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</row>
        <row r="9">
          <cell r="A9" t="str">
            <v>AFFIRMATIVE ADJUSTMENTS OFFSET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</row>
        <row r="10">
          <cell r="A10" t="str">
            <v>AFUDC_EQUITY</v>
          </cell>
          <cell r="B10">
            <v>-775867364.29999995</v>
          </cell>
          <cell r="C10">
            <v>-206243225.65000001</v>
          </cell>
          <cell r="D10">
            <v>-58926631.439999998</v>
          </cell>
          <cell r="F10">
            <v>0</v>
          </cell>
          <cell r="G10">
            <v>0</v>
          </cell>
          <cell r="H10">
            <v>0</v>
          </cell>
        </row>
        <row r="11">
          <cell r="A11" t="str">
            <v>ALSTOM SETTLEMENT</v>
          </cell>
          <cell r="B11">
            <v>0</v>
          </cell>
          <cell r="C11">
            <v>0</v>
          </cell>
          <cell r="D11">
            <v>0</v>
          </cell>
          <cell r="E11">
            <v>0</v>
          </cell>
        </row>
        <row r="12">
          <cell r="A12" t="str">
            <v>AMORT HEDGE INTEREST</v>
          </cell>
          <cell r="B12">
            <v>1429416.78</v>
          </cell>
          <cell r="C12">
            <v>283186.34999999998</v>
          </cell>
          <cell r="D12">
            <v>80910.38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AMORT HEDGE INTEREST 100M DOE</v>
          </cell>
          <cell r="B13">
            <v>132883.22</v>
          </cell>
          <cell r="C13">
            <v>26325.91</v>
          </cell>
          <cell r="D13">
            <v>7521.68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A14" t="str">
            <v>AMORT HEDGE INTEREST 2013B</v>
          </cell>
          <cell r="B14">
            <v>401757.31</v>
          </cell>
          <cell r="C14">
            <v>79593.429999999993</v>
          </cell>
          <cell r="D14">
            <v>22740.98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A15" t="str">
            <v>AMORT HEDGE INTEREST 2013C</v>
          </cell>
          <cell r="B15">
            <v>835072.69</v>
          </cell>
          <cell r="C15">
            <v>165438.93</v>
          </cell>
          <cell r="D15">
            <v>47268.26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</row>
        <row r="16">
          <cell r="A16" t="str">
            <v>AMORT HEDGE INTEREST 2015 DOE</v>
          </cell>
          <cell r="B16">
            <v>3782843.95</v>
          </cell>
          <cell r="C16">
            <v>749431.36</v>
          </cell>
          <cell r="D16">
            <v>214123.23</v>
          </cell>
          <cell r="E16">
            <v>-410028.54</v>
          </cell>
          <cell r="F16">
            <v>0</v>
          </cell>
          <cell r="G16">
            <v>0</v>
          </cell>
          <cell r="H16">
            <v>0</v>
          </cell>
        </row>
        <row r="17">
          <cell r="A17" t="str">
            <v>AMORT OF GAINS &amp; GAIN/LOSS ON HEDGES</v>
          </cell>
          <cell r="B17">
            <v>1455627.5699999998</v>
          </cell>
          <cell r="C17">
            <v>229023.43000000017</v>
          </cell>
          <cell r="D17">
            <v>82394.069999999934</v>
          </cell>
          <cell r="E17">
            <v>15205472.329999998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ASSET RETIREMENT OBLIGATIONS</v>
          </cell>
          <cell r="B18">
            <v>-53413219.609999999</v>
          </cell>
          <cell r="C18">
            <v>-10581864.41</v>
          </cell>
          <cell r="D18">
            <v>-3023389.6</v>
          </cell>
          <cell r="E18">
            <v>-442622051.03000003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AT&amp;T FIBER OPTIC REFUND</v>
          </cell>
          <cell r="B19">
            <v>-2</v>
          </cell>
          <cell r="C19">
            <v>-0.4</v>
          </cell>
          <cell r="D19">
            <v>-0.11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0">
          <cell r="A20" t="str">
            <v>BAD DEBT RESERVE</v>
          </cell>
          <cell r="B20">
            <v>2458774.5299999998</v>
          </cell>
          <cell r="C20">
            <v>487115.7</v>
          </cell>
          <cell r="D20">
            <v>139175.91</v>
          </cell>
          <cell r="E20">
            <v>-2458775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 xml:space="preserve">BONUS ACCRUAL  </v>
          </cell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2">
          <cell r="A22" t="str">
            <v>BONUS DEPRECIATION SEC 29</v>
          </cell>
          <cell r="B22">
            <v>-9362472.4100000001</v>
          </cell>
          <cell r="C22">
            <v>-1428546.34</v>
          </cell>
          <cell r="D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BOOK DEPRECIATION (PT CONTRA) FED</v>
          </cell>
          <cell r="B23">
            <v>43538053</v>
          </cell>
          <cell r="C23">
            <v>9142991.1699999999</v>
          </cell>
          <cell r="D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BOOK DEPRECIATION (PT CONTRA) STATE</v>
          </cell>
          <cell r="B24">
            <v>34956503</v>
          </cell>
          <cell r="C24">
            <v>-415520.52</v>
          </cell>
          <cell r="D24">
            <v>1978669.86</v>
          </cell>
          <cell r="F24">
            <v>0</v>
          </cell>
          <cell r="G24">
            <v>0</v>
          </cell>
          <cell r="H24">
            <v>0</v>
          </cell>
        </row>
        <row r="25">
          <cell r="A25" t="str">
            <v>CAPACITY BUYBACK RESERVE</v>
          </cell>
          <cell r="B25">
            <v>303000</v>
          </cell>
          <cell r="C25">
            <v>60028.3</v>
          </cell>
          <cell r="D25">
            <v>17150.93</v>
          </cell>
          <cell r="E25">
            <v>-303000</v>
          </cell>
          <cell r="F25">
            <v>0</v>
          </cell>
          <cell r="G25">
            <v>0</v>
          </cell>
          <cell r="H25">
            <v>0</v>
          </cell>
        </row>
        <row r="26">
          <cell r="A26" t="str">
            <v>CAPITAL LOSS CARRYFORWARD - FED</v>
          </cell>
          <cell r="B26">
            <v>23733</v>
          </cell>
          <cell r="C26">
            <v>4983.93</v>
          </cell>
          <cell r="D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A27" t="str">
            <v>CAPITAL LOSS CARRYFORWARD - STATE</v>
          </cell>
          <cell r="B27">
            <v>-30579.46</v>
          </cell>
          <cell r="C27">
            <v>363.49</v>
          </cell>
          <cell r="D27">
            <v>-1730.91</v>
          </cell>
          <cell r="F27">
            <v>0</v>
          </cell>
          <cell r="G27">
            <v>0</v>
          </cell>
          <cell r="H27">
            <v>0</v>
          </cell>
        </row>
        <row r="28">
          <cell r="A28" t="str">
            <v>CAPITALIZED DEPRECIATION (PT CONTRA) FED</v>
          </cell>
          <cell r="B28">
            <v>-3379247</v>
          </cell>
          <cell r="C28">
            <v>-709642.17</v>
          </cell>
          <cell r="D28">
            <v>0</v>
          </cell>
          <cell r="F28">
            <v>0</v>
          </cell>
          <cell r="G28">
            <v>0</v>
          </cell>
          <cell r="H28">
            <v>0</v>
          </cell>
        </row>
        <row r="29">
          <cell r="A29" t="str">
            <v>CAPITALIZED DEPRECIATION (PT CONTRA) STATE</v>
          </cell>
          <cell r="B29">
            <v>-1317273</v>
          </cell>
          <cell r="C29">
            <v>15658.33</v>
          </cell>
          <cell r="D29">
            <v>-74562.62</v>
          </cell>
          <cell r="F29">
            <v>0</v>
          </cell>
          <cell r="G29">
            <v>0</v>
          </cell>
          <cell r="H29">
            <v>0</v>
          </cell>
        </row>
        <row r="30">
          <cell r="A30" t="str">
            <v>CAPITALIZED PPA SPC</v>
          </cell>
          <cell r="B30">
            <v>21841241.460000001</v>
          </cell>
          <cell r="C30">
            <v>4327038.4800000004</v>
          </cell>
          <cell r="D30">
            <v>1236296.6100000001</v>
          </cell>
          <cell r="E30">
            <v>37861466.61999999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CHARITABLE CONTRIBUTIONS (NO MAPPING)</v>
          </cell>
          <cell r="B31">
            <v>356418</v>
          </cell>
          <cell r="C31">
            <v>70611.11</v>
          </cell>
          <cell r="D31">
            <v>20174.599999999999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CIAC - PROPERTY</v>
          </cell>
          <cell r="B32">
            <v>3208534</v>
          </cell>
          <cell r="C32">
            <v>490820.65</v>
          </cell>
          <cell r="D32">
            <v>181615.12</v>
          </cell>
          <cell r="F32">
            <v>0</v>
          </cell>
          <cell r="G32">
            <v>0</v>
          </cell>
          <cell r="H32">
            <v>0</v>
          </cell>
        </row>
        <row r="33">
          <cell r="A33" t="str">
            <v>CIAC RENTAL INCOME (NO MAPPING)</v>
          </cell>
          <cell r="B33">
            <v>594673</v>
          </cell>
          <cell r="C33">
            <v>117812.58</v>
          </cell>
          <cell r="D33">
            <v>33660.730000000003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A34" t="str">
            <v>CLUB INITIATION FEES (NO MAPPING)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A35" t="str">
            <v>COST OF REMOVAL - TEMP DIFF &amp; CURRENT</v>
          </cell>
          <cell r="B35">
            <v>0.38</v>
          </cell>
          <cell r="C35">
            <v>0.08</v>
          </cell>
          <cell r="D35">
            <v>0.02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A36" t="str">
            <v>CSX CONTRACT TERMINATION</v>
          </cell>
          <cell r="B36">
            <v>10585740</v>
          </cell>
          <cell r="C36">
            <v>2097174.9300000002</v>
          </cell>
          <cell r="D36">
            <v>599192.79</v>
          </cell>
          <cell r="E36">
            <v>0</v>
          </cell>
        </row>
        <row r="37">
          <cell r="A37" t="str">
            <v>CUSTOMER ADVANCES FOR CONSTRUCTION</v>
          </cell>
          <cell r="B37">
            <v>24121401</v>
          </cell>
          <cell r="C37">
            <v>4778768.18</v>
          </cell>
          <cell r="D37">
            <v>1365362.23</v>
          </cell>
          <cell r="E37">
            <v>-31699720.23</v>
          </cell>
          <cell r="F37">
            <v>0</v>
          </cell>
          <cell r="G37">
            <v>0</v>
          </cell>
          <cell r="H37">
            <v>0</v>
          </cell>
        </row>
        <row r="38">
          <cell r="A38" t="str">
            <v xml:space="preserve">DEFERRED COMPENSATION - BOD &amp; Current </v>
          </cell>
          <cell r="B38">
            <v>44565564.619999997</v>
          </cell>
          <cell r="C38">
            <v>8829027.0600000005</v>
          </cell>
          <cell r="D38">
            <v>2522578.9700000002</v>
          </cell>
          <cell r="E38">
            <v>-44565564.560000002</v>
          </cell>
          <cell r="F38">
            <v>0</v>
          </cell>
          <cell r="G38">
            <v>0</v>
          </cell>
          <cell r="H38">
            <v>0</v>
          </cell>
        </row>
        <row r="39">
          <cell r="A39" t="str">
            <v>DEFERRED GAINS - BTL - FEEDBACK</v>
          </cell>
          <cell r="B39">
            <v>0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DEFERRED INTERCOMPANY GAINS (NO MAPPING)</v>
          </cell>
          <cell r="B40">
            <v>-313042.31000000006</v>
          </cell>
          <cell r="C40">
            <v>-65738.890000000014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DEFERRED INTERCOMPANY PAYABLE (McIntosh)</v>
          </cell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A42" t="str">
            <v>DEFERRED JOBS REVENUE &amp; EXPENSES (NO MAPPING)</v>
          </cell>
          <cell r="B42">
            <v>-26854.97</v>
          </cell>
          <cell r="C42">
            <v>-5320.32</v>
          </cell>
          <cell r="D42">
            <v>-1520.09</v>
          </cell>
          <cell r="E42">
            <v>26854.969999999979</v>
          </cell>
          <cell r="F42">
            <v>0</v>
          </cell>
          <cell r="G42">
            <v>0</v>
          </cell>
          <cell r="H42">
            <v>0</v>
          </cell>
        </row>
        <row r="43">
          <cell r="A43" t="str">
            <v>DEFERRED REVENUE - GPC</v>
          </cell>
          <cell r="B43">
            <v>4354175.8600000003</v>
          </cell>
          <cell r="C43">
            <v>862619.77</v>
          </cell>
          <cell r="D43">
            <v>246462.77</v>
          </cell>
          <cell r="E43">
            <v>-4354175.8600000003</v>
          </cell>
          <cell r="F43">
            <v>0</v>
          </cell>
          <cell r="G43">
            <v>0</v>
          </cell>
          <cell r="H43">
            <v>0</v>
          </cell>
        </row>
        <row r="44">
          <cell r="A44" t="str">
            <v>DOE LOAN ISSUANCE EXPENSE</v>
          </cell>
          <cell r="B44">
            <v>0</v>
          </cell>
          <cell r="C44">
            <v>0</v>
          </cell>
          <cell r="D44">
            <v>0</v>
          </cell>
          <cell r="F44">
            <v>0</v>
          </cell>
          <cell r="G44">
            <v>0</v>
          </cell>
          <cell r="H44">
            <v>0</v>
          </cell>
        </row>
        <row r="45">
          <cell r="A45" t="str">
            <v>DSM DEFERRED COSTS &amp; CURRENT</v>
          </cell>
          <cell r="B45">
            <v>-0.25</v>
          </cell>
          <cell r="C45">
            <v>-0.05</v>
          </cell>
          <cell r="D45">
            <v>-0.01</v>
          </cell>
          <cell r="E45">
            <v>0</v>
          </cell>
          <cell r="F45">
            <v>0</v>
          </cell>
          <cell r="G45">
            <v>0</v>
          </cell>
          <cell r="H45">
            <v>0</v>
          </cell>
        </row>
        <row r="46">
          <cell r="A46" t="str">
            <v>DSM RECOVERY</v>
          </cell>
          <cell r="B46">
            <v>-2119238.11</v>
          </cell>
          <cell r="C46">
            <v>-419849.05</v>
          </cell>
          <cell r="D46">
            <v>-119956.87</v>
          </cell>
          <cell r="E46">
            <v>2119238.11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EARLY RETIREMENT PLANS &amp; CURRENT</v>
          </cell>
          <cell r="B47">
            <v>4972524.79</v>
          </cell>
          <cell r="C47">
            <v>985122.85</v>
          </cell>
          <cell r="D47">
            <v>281463.65000000002</v>
          </cell>
          <cell r="E47">
            <v>-4972525.08</v>
          </cell>
          <cell r="F47">
            <v>0</v>
          </cell>
          <cell r="G47">
            <v>0</v>
          </cell>
          <cell r="H47">
            <v>0</v>
          </cell>
        </row>
        <row r="48">
          <cell r="A48" t="str">
            <v>ECCR OVER RECOVERY- 190 - CURRENT (18230715)</v>
          </cell>
          <cell r="B48">
            <v>3559000</v>
          </cell>
          <cell r="C48">
            <v>705084.91</v>
          </cell>
          <cell r="D48">
            <v>201452.82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EDUCATION ASSISTANCE PLAN (25300000)</v>
          </cell>
          <cell r="B49">
            <v>436421</v>
          </cell>
          <cell r="C49">
            <v>86460.77</v>
          </cell>
          <cell r="D49">
            <v>24703.07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EMISSION ALLOWANCES (NO MAPPING)</v>
          </cell>
          <cell r="B50">
            <v>-8206550.6600000001</v>
          </cell>
          <cell r="C50">
            <v>-1625826.1</v>
          </cell>
          <cell r="D50">
            <v>-464521.71</v>
          </cell>
          <cell r="E50">
            <v>7359488.5999999996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ENERGY CONSERVATION CLAUSE PROVISION</v>
          </cell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ENVIRONMENTAL CLEANUP</v>
          </cell>
          <cell r="B52">
            <v>18063899.009999998</v>
          </cell>
          <cell r="C52">
            <v>3578697.0300000003</v>
          </cell>
          <cell r="D52">
            <v>1022484.77</v>
          </cell>
          <cell r="E52">
            <v>-21463898.009999998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ENVIRONMENTAL INSURANCE PROCEEDS</v>
          </cell>
          <cell r="B53">
            <v>3255937.6</v>
          </cell>
          <cell r="C53">
            <v>645044.25</v>
          </cell>
          <cell r="D53">
            <v>184298.34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ENVIRONMENTAL REMEDIATION RESERVE</v>
          </cell>
          <cell r="B54">
            <v>-47024807.009999998</v>
          </cell>
          <cell r="C54">
            <v>-9316235.4600000009</v>
          </cell>
          <cell r="D54">
            <v>-2661781.36</v>
          </cell>
          <cell r="E54">
            <v>50424807.009999998</v>
          </cell>
          <cell r="F54">
            <v>0</v>
          </cell>
          <cell r="G54">
            <v>0</v>
          </cell>
          <cell r="H54">
            <v>0</v>
          </cell>
        </row>
        <row r="55">
          <cell r="A55" t="str">
            <v>ESOP DIVIDENDS (NO MAPPING)</v>
          </cell>
          <cell r="B55">
            <v>0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</row>
        <row r="56">
          <cell r="A56" t="str">
            <v>EXCESS CAPITAL LOSS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</row>
        <row r="57">
          <cell r="A57" t="str">
            <v>EXTERNAL NUC DECOM - FED</v>
          </cell>
          <cell r="B57">
            <v>-3382612</v>
          </cell>
          <cell r="C57">
            <v>-1183914.2</v>
          </cell>
          <cell r="D57">
            <v>0</v>
          </cell>
          <cell r="F57">
            <v>0</v>
          </cell>
          <cell r="G57">
            <v>0</v>
          </cell>
          <cell r="H57">
            <v>0</v>
          </cell>
        </row>
        <row r="58">
          <cell r="A58" t="str">
            <v>EXTERNAL NUC DECOM - STATE</v>
          </cell>
          <cell r="B58">
            <v>-3382612</v>
          </cell>
          <cell r="C58">
            <v>67014</v>
          </cell>
          <cell r="D58">
            <v>-191468.6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FAS 133 MARK TO MARKET</v>
          </cell>
          <cell r="B59">
            <v>20399951.440000001</v>
          </cell>
          <cell r="C59">
            <v>4041499.86</v>
          </cell>
          <cell r="D59">
            <v>1154714.1599999999</v>
          </cell>
          <cell r="E59">
            <v>26069.1</v>
          </cell>
          <cell r="F59">
            <v>0</v>
          </cell>
          <cell r="G59">
            <v>0</v>
          </cell>
          <cell r="H59">
            <v>0</v>
          </cell>
        </row>
        <row r="60">
          <cell r="A60" t="str">
            <v>FICA TAX ACCRUAL (NO MAPPING)</v>
          </cell>
          <cell r="B60">
            <v>-1636951</v>
          </cell>
          <cell r="C60">
            <v>-324301.62</v>
          </cell>
          <cell r="D60">
            <v>-92657.600000000006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FILM TAX CREDIT GAIN</v>
          </cell>
          <cell r="B61">
            <v>-20746245</v>
          </cell>
          <cell r="C61">
            <v>-4110105.19</v>
          </cell>
          <cell r="D61">
            <v>-1174315.68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FIN 48 - CREDIT ADJ - FEDERAL</v>
          </cell>
          <cell r="B62">
            <v>0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</row>
        <row r="63">
          <cell r="A63" t="str">
            <v>FLAT BILL REVENUE UNDER</v>
          </cell>
          <cell r="B63">
            <v>-13206221.32</v>
          </cell>
          <cell r="C63">
            <v>-2616326.9</v>
          </cell>
          <cell r="D63">
            <v>-747521.91</v>
          </cell>
          <cell r="E63">
            <v>13206221.32</v>
          </cell>
          <cell r="F63">
            <v>0</v>
          </cell>
          <cell r="G63">
            <v>0</v>
          </cell>
          <cell r="H63">
            <v>0</v>
          </cell>
        </row>
        <row r="64">
          <cell r="A64" t="str">
            <v>FOREIGN CURRENCY HEDGES (NO MAPPING)</v>
          </cell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A65" t="str">
            <v>Formula1</v>
          </cell>
        </row>
        <row r="66">
          <cell r="A66" t="str">
            <v>Formula2</v>
          </cell>
        </row>
        <row r="67">
          <cell r="A67" t="str">
            <v>Formula3</v>
          </cell>
        </row>
        <row r="68">
          <cell r="A68" t="str">
            <v>Formula4</v>
          </cell>
        </row>
        <row r="69">
          <cell r="A69" t="str">
            <v>FRANCHISE TAX ON FUEL CLAUSE &amp; CURRENT</v>
          </cell>
          <cell r="B69">
            <v>0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</row>
        <row r="70">
          <cell r="A70" t="str">
            <v>FUEL CLAUSE OVER RECOVERED &amp; CURRENT</v>
          </cell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FUEL CLAUSE UNDER RECOVERED &amp; CURRENT</v>
          </cell>
          <cell r="B71">
            <v>-155756669.80000001</v>
          </cell>
          <cell r="C71">
            <v>-30857453.82</v>
          </cell>
          <cell r="D71">
            <v>-8816414.7100000009</v>
          </cell>
          <cell r="E71">
            <v>155756669.80000001</v>
          </cell>
          <cell r="F71">
            <v>0</v>
          </cell>
          <cell r="G71">
            <v>0</v>
          </cell>
          <cell r="H71">
            <v>0</v>
          </cell>
        </row>
        <row r="72">
          <cell r="A72" t="str">
            <v>GAIN/LOSS (PT CONTRA)</v>
          </cell>
          <cell r="B72">
            <v>-38792868</v>
          </cell>
          <cell r="C72">
            <v>-7685379.8399999999</v>
          </cell>
          <cell r="D72">
            <v>-2195822.58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</row>
        <row r="73">
          <cell r="A73" t="str">
            <v>GE PURCHASING CARD REVENUE</v>
          </cell>
          <cell r="B73">
            <v>0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</row>
        <row r="74">
          <cell r="A74" t="str">
            <v>GPC SPARE 3 D &amp; O</v>
          </cell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</row>
        <row r="75">
          <cell r="A75" t="str">
            <v>HAMMOND COOLING TOWER RENTAL &amp; CURRENT</v>
          </cell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</row>
        <row r="76">
          <cell r="A76" t="str">
            <v>HEALTH REIMBURSEMENT ACCRUAL</v>
          </cell>
          <cell r="B76">
            <v>294021</v>
          </cell>
          <cell r="C76">
            <v>58249.440000000002</v>
          </cell>
          <cell r="D76">
            <v>16642.7</v>
          </cell>
          <cell r="E76">
            <v>-1215223.8700000001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HEDGE INTEREST</v>
          </cell>
          <cell r="B77">
            <v>-5045000</v>
          </cell>
          <cell r="C77">
            <v>-999481.14</v>
          </cell>
          <cell r="D77">
            <v>-285566.02</v>
          </cell>
          <cell r="F77">
            <v>0</v>
          </cell>
          <cell r="G77">
            <v>0</v>
          </cell>
          <cell r="H77">
            <v>0</v>
          </cell>
        </row>
        <row r="78">
          <cell r="A78" t="str">
            <v>HEDGE INTEREST 100M DOE</v>
          </cell>
          <cell r="B78">
            <v>-469000</v>
          </cell>
          <cell r="C78">
            <v>-92915.1</v>
          </cell>
          <cell r="D78">
            <v>-26547.17</v>
          </cell>
          <cell r="F78">
            <v>0</v>
          </cell>
          <cell r="G78">
            <v>0</v>
          </cell>
          <cell r="H78">
            <v>0</v>
          </cell>
        </row>
        <row r="79">
          <cell r="A79" t="str">
            <v>HEDGE INTEREST 2013B</v>
          </cell>
          <cell r="B79">
            <v>-401757.29</v>
          </cell>
          <cell r="C79">
            <v>-79593.429999999993</v>
          </cell>
          <cell r="D79">
            <v>-22740.98</v>
          </cell>
          <cell r="F79">
            <v>0</v>
          </cell>
          <cell r="G79">
            <v>0</v>
          </cell>
          <cell r="H79">
            <v>0</v>
          </cell>
        </row>
        <row r="80">
          <cell r="A80" t="str">
            <v>HEDGE INTEREST 2013C</v>
          </cell>
          <cell r="B80">
            <v>-835072.66</v>
          </cell>
          <cell r="C80">
            <v>-165438.93</v>
          </cell>
          <cell r="D80">
            <v>-47268.26</v>
          </cell>
          <cell r="F80">
            <v>0</v>
          </cell>
          <cell r="G80">
            <v>0</v>
          </cell>
          <cell r="H80">
            <v>0</v>
          </cell>
        </row>
        <row r="81">
          <cell r="A81" t="str">
            <v>HEDGE INTEREST 2015 DOE</v>
          </cell>
          <cell r="B81">
            <v>-16401141.300000001</v>
          </cell>
          <cell r="C81">
            <v>-3249282.75</v>
          </cell>
          <cell r="D81">
            <v>-928366.43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A82" t="str">
            <v>INDIRECT COSTS (PT CONTRA)</v>
          </cell>
          <cell r="B82">
            <v>-56449621.68</v>
          </cell>
          <cell r="C82">
            <v>-11183415.640000001</v>
          </cell>
          <cell r="D82">
            <v>-3195261.4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A83" t="str">
            <v>INJURIES &amp; DAMAGES RESERVE</v>
          </cell>
          <cell r="B83">
            <v>8559425.1500000004</v>
          </cell>
          <cell r="C83">
            <v>1695735.19</v>
          </cell>
          <cell r="D83">
            <v>484495.73</v>
          </cell>
          <cell r="E83">
            <v>-8559425.1500000004</v>
          </cell>
          <cell r="F83">
            <v>0</v>
          </cell>
          <cell r="G83">
            <v>0</v>
          </cell>
          <cell r="H83">
            <v>0</v>
          </cell>
        </row>
        <row r="84">
          <cell r="A84" t="str">
            <v>INTEREST ACCRUED ON AUDITS</v>
          </cell>
          <cell r="B84">
            <v>-24635</v>
          </cell>
          <cell r="C84">
            <v>-4880.5200000000004</v>
          </cell>
          <cell r="D84">
            <v>-1394.43</v>
          </cell>
          <cell r="E84">
            <v>24635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INTERRUPTIBLE SERVICE CREDITS</v>
          </cell>
          <cell r="B85">
            <v>3248176.6</v>
          </cell>
          <cell r="C85">
            <v>643506.69999999995</v>
          </cell>
          <cell r="D85">
            <v>183859.04</v>
          </cell>
          <cell r="E85">
            <v>-3248176.53</v>
          </cell>
          <cell r="F85">
            <v>0</v>
          </cell>
          <cell r="G85">
            <v>0</v>
          </cell>
          <cell r="H85">
            <v>0</v>
          </cell>
        </row>
        <row r="86">
          <cell r="A86" t="str">
            <v>IRS SETTLEMENT RAR - STATE - FEEDBACK</v>
          </cell>
          <cell r="B86">
            <v>-6296314</v>
          </cell>
          <cell r="C86">
            <v>74842.960000000006</v>
          </cell>
          <cell r="D86">
            <v>-356395.11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</row>
        <row r="87">
          <cell r="A87" t="str">
            <v>ITC AMORTIZATION</v>
          </cell>
          <cell r="B87">
            <v>269299141.21000004</v>
          </cell>
          <cell r="C87">
            <v>71585848.439999998</v>
          </cell>
          <cell r="D87">
            <v>20453098.030000001</v>
          </cell>
          <cell r="E87">
            <v>-269299138.88999999</v>
          </cell>
          <cell r="F87">
            <v>0</v>
          </cell>
          <cell r="G87">
            <v>0</v>
          </cell>
          <cell r="H87">
            <v>0</v>
          </cell>
        </row>
        <row r="88">
          <cell r="A88" t="str">
            <v>ITC BASIS ADJ ELEC</v>
          </cell>
          <cell r="B88">
            <v>-110683809.3</v>
          </cell>
          <cell r="C88">
            <v>-31187615.079999998</v>
          </cell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</row>
        <row r="89">
          <cell r="A89" t="str">
            <v>ITC BASIS ADJ ELEC STATE</v>
          </cell>
          <cell r="B89">
            <v>26410116.300000001</v>
          </cell>
          <cell r="C89">
            <v>-421224.56</v>
          </cell>
          <cell r="D89">
            <v>2005831.48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A90" t="str">
            <v>ITC BASIS ADJ NU</v>
          </cell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</row>
        <row r="91">
          <cell r="A91" t="str">
            <v>ITC BASIS ADJNU STATE</v>
          </cell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</row>
        <row r="92">
          <cell r="A92" t="str">
            <v>JO PREPAID ES CAPITAL COSTS</v>
          </cell>
          <cell r="B92">
            <v>3256974</v>
          </cell>
          <cell r="C92">
            <v>645249.56999999995</v>
          </cell>
          <cell r="D92">
            <v>184357.02</v>
          </cell>
          <cell r="E92">
            <v>-3256974</v>
          </cell>
          <cell r="F92">
            <v>0</v>
          </cell>
          <cell r="G92">
            <v>0</v>
          </cell>
          <cell r="H92">
            <v>0</v>
          </cell>
        </row>
        <row r="93">
          <cell r="A93" t="str">
            <v>K-1 INCOME/LOSS</v>
          </cell>
          <cell r="B93">
            <v>-726633</v>
          </cell>
          <cell r="C93">
            <v>-143955.6</v>
          </cell>
          <cell r="D93">
            <v>-41130.17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</row>
        <row r="94">
          <cell r="A94" t="str">
            <v>LEASE EXPENSE (18230111)</v>
          </cell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LEVELIZED PURCHASE POWER EXPENSE</v>
          </cell>
          <cell r="B95">
            <v>18831546.170000002</v>
          </cell>
          <cell r="C95">
            <v>3730778.09</v>
          </cell>
          <cell r="D95">
            <v>1065936.51</v>
          </cell>
          <cell r="E95">
            <v>-18831545.940000001</v>
          </cell>
          <cell r="F95">
            <v>0</v>
          </cell>
          <cell r="G95">
            <v>0</v>
          </cell>
          <cell r="H95">
            <v>0</v>
          </cell>
        </row>
        <row r="96">
          <cell r="A96" t="str">
            <v>LEVELIZED RENTS</v>
          </cell>
          <cell r="B96">
            <v>235187.04</v>
          </cell>
          <cell r="C96">
            <v>46593.66</v>
          </cell>
          <cell r="D96">
            <v>13312.47</v>
          </cell>
          <cell r="E96">
            <v>-235187.04</v>
          </cell>
          <cell r="F96">
            <v>0</v>
          </cell>
          <cell r="G96">
            <v>0</v>
          </cell>
          <cell r="H96">
            <v>0</v>
          </cell>
        </row>
        <row r="97">
          <cell r="A97" t="str">
            <v>LOSS/GAIN REACQUIRED DEBT</v>
          </cell>
          <cell r="B97">
            <v>-126731938.76000001</v>
          </cell>
          <cell r="C97">
            <v>-25107271.219999999</v>
          </cell>
          <cell r="D97">
            <v>-7173505.5</v>
          </cell>
          <cell r="E97">
            <v>126731967.01000001</v>
          </cell>
          <cell r="F97">
            <v>0</v>
          </cell>
          <cell r="G97">
            <v>0</v>
          </cell>
          <cell r="H97">
            <v>0</v>
          </cell>
        </row>
        <row r="98">
          <cell r="A98" t="str">
            <v>MACON TERMINAL IMPAIRMENT LOSS</v>
          </cell>
          <cell r="B98">
            <v>0</v>
          </cell>
          <cell r="C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</row>
        <row r="99">
          <cell r="A99" t="str">
            <v>MARKET BASED RATES SUBJECT TO REFUND</v>
          </cell>
          <cell r="B99">
            <v>-523541</v>
          </cell>
          <cell r="C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</row>
        <row r="100">
          <cell r="A100" t="str">
            <v>MARK-TO-MARKET DISCOUNT</v>
          </cell>
          <cell r="B100">
            <v>0</v>
          </cell>
          <cell r="C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</row>
        <row r="101">
          <cell r="A101" t="str">
            <v>MCINTOSH COST DEFERRAL</v>
          </cell>
          <cell r="B101">
            <v>0</v>
          </cell>
          <cell r="C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</row>
        <row r="102">
          <cell r="A102" t="str">
            <v>MEDICAL INSURANCE CLAIMS</v>
          </cell>
          <cell r="B102">
            <v>-2885537.38</v>
          </cell>
          <cell r="C102">
            <v>-571663.06999999995</v>
          </cell>
          <cell r="D102">
            <v>-163332.29</v>
          </cell>
          <cell r="E102">
            <v>-12580933.619999999</v>
          </cell>
          <cell r="F102">
            <v>0</v>
          </cell>
          <cell r="G102">
            <v>0</v>
          </cell>
          <cell r="H102">
            <v>0</v>
          </cell>
        </row>
        <row r="103">
          <cell r="A103" t="str">
            <v>METERS &amp; TRANSFORMER INST COSTS - FEDERAL</v>
          </cell>
          <cell r="B103">
            <v>-1576949</v>
          </cell>
          <cell r="C103">
            <v>-551932.15</v>
          </cell>
          <cell r="D103">
            <v>0</v>
          </cell>
          <cell r="E103">
            <v>0</v>
          </cell>
          <cell r="F103">
            <v>0</v>
          </cell>
        </row>
        <row r="104">
          <cell r="A104" t="str">
            <v>METERS &amp; TRANSFORMER INST COSTS - STATE</v>
          </cell>
          <cell r="B104">
            <v>-1576949</v>
          </cell>
          <cell r="C104">
            <v>31241.439999999999</v>
          </cell>
          <cell r="D104">
            <v>-89261.26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</row>
        <row r="105">
          <cell r="A105" t="str">
            <v>MISC. DEF. DR - RESOURCE PLANNING</v>
          </cell>
          <cell r="B105">
            <v>0.15</v>
          </cell>
          <cell r="C105">
            <v>0.03</v>
          </cell>
          <cell r="D105">
            <v>0.01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</row>
        <row r="106">
          <cell r="A106" t="str">
            <v>MUNICIPAL GROSS RECEIPTS TAX (NO MAPPING)</v>
          </cell>
          <cell r="B106">
            <v>1145778.24</v>
          </cell>
          <cell r="C106">
            <v>226993.8</v>
          </cell>
          <cell r="D106">
            <v>64855.37</v>
          </cell>
          <cell r="E106">
            <v>0</v>
          </cell>
          <cell r="F106">
            <v>0</v>
          </cell>
          <cell r="G106">
            <v>0</v>
          </cell>
          <cell r="H106">
            <v>0</v>
          </cell>
        </row>
        <row r="107">
          <cell r="A107" t="str">
            <v>NCCR OVER RECOVERY</v>
          </cell>
          <cell r="B107">
            <v>7306276.5599999996</v>
          </cell>
          <cell r="C107">
            <v>1447469.9</v>
          </cell>
          <cell r="D107">
            <v>413562.8</v>
          </cell>
          <cell r="E107">
            <v>-7306276.5599999996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NDBD Amortization (Contra)</v>
          </cell>
          <cell r="B108">
            <v>19575071.039999999</v>
          </cell>
          <cell r="C108">
            <v>3113038.29</v>
          </cell>
          <cell r="D108">
            <v>1108022.82</v>
          </cell>
          <cell r="E108">
            <v>0</v>
          </cell>
          <cell r="F108">
            <v>0</v>
          </cell>
          <cell r="G108">
            <v>0</v>
          </cell>
          <cell r="H108">
            <v>0</v>
          </cell>
        </row>
        <row r="109">
          <cell r="A109" t="str">
            <v>NDBD Benchmark</v>
          </cell>
          <cell r="B109">
            <v>-16310612.16</v>
          </cell>
          <cell r="C109">
            <v>-1538478</v>
          </cell>
          <cell r="D109">
            <v>-873491.12999999989</v>
          </cell>
          <cell r="E109">
            <v>0</v>
          </cell>
          <cell r="F109">
            <v>0</v>
          </cell>
          <cell r="G109">
            <v>0</v>
          </cell>
          <cell r="H109">
            <v>0</v>
          </cell>
        </row>
        <row r="110">
          <cell r="A110" t="str">
            <v>NUCLEAR OUTAGE</v>
          </cell>
          <cell r="B110">
            <v>-40300484.060000002</v>
          </cell>
          <cell r="C110">
            <v>-7984058.2599999998</v>
          </cell>
          <cell r="D110">
            <v>-2281159.33</v>
          </cell>
          <cell r="E110">
            <v>40300484.060000002</v>
          </cell>
          <cell r="F110">
            <v>0</v>
          </cell>
          <cell r="G110">
            <v>0</v>
          </cell>
          <cell r="H110">
            <v>0</v>
          </cell>
        </row>
        <row r="111">
          <cell r="A111" t="str">
            <v>NUCLEAR OUTAGE - CURRENT</v>
          </cell>
          <cell r="B111">
            <v>0</v>
          </cell>
          <cell r="C111">
            <v>0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>
            <v>0</v>
          </cell>
        </row>
        <row r="112">
          <cell r="A112" t="str">
            <v>O&amp;M ACCRUAL (24200108)</v>
          </cell>
          <cell r="B112">
            <v>0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A113" t="str">
            <v>OBSOLETE INVENTORY (NO MAPPING)</v>
          </cell>
          <cell r="B113">
            <v>17045</v>
          </cell>
          <cell r="C113">
            <v>3376.84</v>
          </cell>
          <cell r="D113">
            <v>964.81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</row>
        <row r="114">
          <cell r="A114" t="str">
            <v>OTHER ACTUALIZING - FED</v>
          </cell>
          <cell r="B114">
            <v>1319443</v>
          </cell>
          <cell r="C114">
            <v>277083.03000000003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OTHER ACTUALIZING - STATE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OTHER POST EMPLOYMENT BENEFITS - FAS #112</v>
          </cell>
          <cell r="B116">
            <v>20297720.34</v>
          </cell>
          <cell r="C116">
            <v>4021246.52</v>
          </cell>
          <cell r="D116">
            <v>1148927.49</v>
          </cell>
          <cell r="E116">
            <v>-20297719.34</v>
          </cell>
          <cell r="F116">
            <v>0</v>
          </cell>
          <cell r="G116">
            <v>0</v>
          </cell>
          <cell r="H116">
            <v>0</v>
          </cell>
        </row>
        <row r="117">
          <cell r="A117" t="str">
            <v xml:space="preserve">OTHER POST RETIREMENT BENEFITS - 1994 ERP   </v>
          </cell>
          <cell r="B117">
            <v>261109256.83000001</v>
          </cell>
          <cell r="C117">
            <v>51729193.039999999</v>
          </cell>
          <cell r="D117">
            <v>14779768.33</v>
          </cell>
          <cell r="E117">
            <v>-266598312.70000002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OTHER POST RETIREMENT BENEFITS - 1994 ERP - CURRENT</v>
          </cell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OTHER PROPERTY TRUEUP- STATE</v>
          </cell>
          <cell r="B119">
            <v>-39061436.509999998</v>
          </cell>
          <cell r="C119">
            <v>464315.28</v>
          </cell>
          <cell r="D119">
            <v>-2211024.5699999998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 xml:space="preserve">PENSION </v>
          </cell>
          <cell r="B120">
            <v>-1078239223.6600001</v>
          </cell>
          <cell r="C120">
            <v>-213613433.75</v>
          </cell>
          <cell r="D120">
            <v>-61032405.009999998</v>
          </cell>
          <cell r="E120">
            <v>1078760149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PENSION - BOD, SNC, SOM</v>
          </cell>
          <cell r="B121">
            <v>699920.12</v>
          </cell>
          <cell r="C121">
            <v>138663.44</v>
          </cell>
          <cell r="D121">
            <v>39618.120000000003</v>
          </cell>
          <cell r="E121">
            <v>-699920</v>
          </cell>
          <cell r="F121">
            <v>0</v>
          </cell>
          <cell r="G121">
            <v>0</v>
          </cell>
          <cell r="H121">
            <v>0</v>
          </cell>
        </row>
        <row r="122">
          <cell r="A122" t="str">
            <v>PERFORMANCE PAY PLAN (NO MAPPING)</v>
          </cell>
          <cell r="B122">
            <v>6984378</v>
          </cell>
          <cell r="C122">
            <v>1383697.55</v>
          </cell>
          <cell r="D122">
            <v>395342.13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</row>
        <row r="123">
          <cell r="A123" t="str">
            <v>PERFORMANCE SHARES</v>
          </cell>
          <cell r="B123">
            <v>25599632.759999998</v>
          </cell>
          <cell r="C123">
            <v>5244569.6099999994</v>
          </cell>
          <cell r="D123">
            <v>1449035.72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</row>
        <row r="124">
          <cell r="A124" t="str">
            <v>PLANT BOWEN 6 GAIN</v>
          </cell>
          <cell r="B124">
            <v>0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PLANT-RELATED OUTSIDE POWERTAX ADJ</v>
          </cell>
          <cell r="B125">
            <v>84551007</v>
          </cell>
          <cell r="C125">
            <v>16750671.42</v>
          </cell>
          <cell r="D125">
            <v>4785905.74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Port Tax Credit Settlement</v>
          </cell>
          <cell r="B126">
            <v>0</v>
          </cell>
          <cell r="C126">
            <v>0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>
            <v>0</v>
          </cell>
        </row>
        <row r="127">
          <cell r="A127" t="str">
            <v>PPA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  <cell r="H127">
            <v>0</v>
          </cell>
        </row>
        <row r="128">
          <cell r="A128" t="str">
            <v>PPACA, TAXABLE MEDICARE SUBSIDY, MEDICARE SUBSIDY TAX LEGISLATION ADJ</v>
          </cell>
          <cell r="B128">
            <v>123551177.98000002</v>
          </cell>
          <cell r="C128">
            <v>24477120.469999999</v>
          </cell>
          <cell r="D128">
            <v>6993462.459999999</v>
          </cell>
          <cell r="E128">
            <v>20217832.609999999</v>
          </cell>
          <cell r="F128">
            <v>0</v>
          </cell>
          <cell r="G128">
            <v>0</v>
          </cell>
          <cell r="H128">
            <v>0</v>
          </cell>
        </row>
        <row r="129">
          <cell r="A129" t="str">
            <v>PREPAID RENTAL INCOME - LAKE LOTS</v>
          </cell>
          <cell r="B129">
            <v>1977394.05</v>
          </cell>
          <cell r="C129">
            <v>391747.88</v>
          </cell>
          <cell r="D129">
            <v>111927.96</v>
          </cell>
          <cell r="E129">
            <v>-1977394.41</v>
          </cell>
          <cell r="F129">
            <v>0</v>
          </cell>
          <cell r="G129">
            <v>0</v>
          </cell>
          <cell r="H129">
            <v>0</v>
          </cell>
        </row>
        <row r="130">
          <cell r="A130" t="str">
            <v>PREPAID RENTAL INCOME - MACON SPUR</v>
          </cell>
          <cell r="B130">
            <v>712208.95</v>
          </cell>
          <cell r="C130">
            <v>141098</v>
          </cell>
          <cell r="D130">
            <v>40313.71</v>
          </cell>
          <cell r="E130">
            <v>-712209.07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PREPAID RENTAL INCOME - OUTDOOR LIGHTING</v>
          </cell>
          <cell r="B131">
            <v>12859524.779999999</v>
          </cell>
          <cell r="C131">
            <v>2547641.7200000002</v>
          </cell>
          <cell r="D131">
            <v>727897.58</v>
          </cell>
          <cell r="E131">
            <v>-12859524.280000001</v>
          </cell>
          <cell r="F131">
            <v>0</v>
          </cell>
          <cell r="G131">
            <v>0</v>
          </cell>
          <cell r="H131">
            <v>0</v>
          </cell>
        </row>
        <row r="132">
          <cell r="A132" t="str">
            <v>PROPERTY INSURANCE DAMAGE RESERVES (NO MAPPING)</v>
          </cell>
          <cell r="B132">
            <v>0</v>
          </cell>
          <cell r="C132">
            <v>0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>
            <v>0</v>
          </cell>
        </row>
        <row r="133">
          <cell r="A133" t="str">
            <v>RAD WASTE DISPOSAL</v>
          </cell>
          <cell r="B133">
            <v>2752068.55</v>
          </cell>
          <cell r="C133">
            <v>545221.15</v>
          </cell>
          <cell r="D133">
            <v>155777.46</v>
          </cell>
          <cell r="E133">
            <v>-2752068.51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RAIL CAR LEASE - FED</v>
          </cell>
          <cell r="B134">
            <v>-34872400</v>
          </cell>
          <cell r="C134">
            <v>-12205340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>
            <v>0</v>
          </cell>
        </row>
        <row r="135">
          <cell r="A135" t="str">
            <v>RAIL CAR LEASE - STATE</v>
          </cell>
          <cell r="B135">
            <v>-34872400</v>
          </cell>
          <cell r="C135">
            <v>690868.27</v>
          </cell>
          <cell r="D135">
            <v>-1973909.31</v>
          </cell>
          <cell r="E135">
            <v>0</v>
          </cell>
        </row>
        <row r="136">
          <cell r="A136" t="str">
            <v>REG ASSETS - OBSOLETE INVENTORY</v>
          </cell>
          <cell r="B136">
            <v>-30239023.870000001</v>
          </cell>
          <cell r="C136">
            <v>-5990750.0800000001</v>
          </cell>
          <cell r="D136">
            <v>-1711642.75</v>
          </cell>
          <cell r="E136">
            <v>30866625.870000001</v>
          </cell>
          <cell r="F136">
            <v>0</v>
          </cell>
          <cell r="G136">
            <v>0</v>
          </cell>
          <cell r="H136">
            <v>0</v>
          </cell>
        </row>
        <row r="137">
          <cell r="A137" t="str">
            <v>REG. ASSETS - BOULEVARD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>
            <v>0</v>
          </cell>
        </row>
        <row r="138">
          <cell r="A138" t="str">
            <v>REG. ASSETS - BRANCH</v>
          </cell>
          <cell r="B138">
            <v>-100310878.75</v>
          </cell>
          <cell r="C138">
            <v>-19872910.190000001</v>
          </cell>
          <cell r="D138">
            <v>-5677973.9100000001</v>
          </cell>
          <cell r="E138">
            <v>100310878.75</v>
          </cell>
          <cell r="F138">
            <v>0</v>
          </cell>
          <cell r="G138">
            <v>0</v>
          </cell>
          <cell r="H138">
            <v>0</v>
          </cell>
        </row>
        <row r="139">
          <cell r="A139" t="str">
            <v>REG. ASSETS - MCDONOUGH - CURRENT</v>
          </cell>
          <cell r="B139">
            <v>0.27</v>
          </cell>
          <cell r="C139">
            <v>0.06</v>
          </cell>
          <cell r="D139">
            <v>0.02</v>
          </cell>
          <cell r="E139">
            <v>0</v>
          </cell>
          <cell r="F139">
            <v>0</v>
          </cell>
          <cell r="G139">
            <v>0</v>
          </cell>
          <cell r="H139">
            <v>0</v>
          </cell>
        </row>
        <row r="140">
          <cell r="A140" t="str">
            <v>REG. ASSETS - MITCHELL</v>
          </cell>
          <cell r="B140">
            <v>-9815675.0600000005</v>
          </cell>
          <cell r="C140">
            <v>-1944614.89</v>
          </cell>
          <cell r="D140">
            <v>-555604.21</v>
          </cell>
          <cell r="E140">
            <v>9815675.0600000005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REG. ASSETS - MITCHELL CWIP</v>
          </cell>
          <cell r="B141">
            <v>5212</v>
          </cell>
          <cell r="C141">
            <v>1032.57</v>
          </cell>
          <cell r="D141">
            <v>295.02</v>
          </cell>
          <cell r="E141">
            <v>0</v>
          </cell>
          <cell r="F141">
            <v>0</v>
          </cell>
          <cell r="G141">
            <v>0</v>
          </cell>
          <cell r="H141">
            <v>0</v>
          </cell>
        </row>
        <row r="142">
          <cell r="A142" t="str">
            <v>REG. ASSETS - MITCHELL CWIP - CURRENT</v>
          </cell>
          <cell r="B142">
            <v>0</v>
          </cell>
          <cell r="C142">
            <v>0</v>
          </cell>
          <cell r="D142">
            <v>0</v>
          </cell>
          <cell r="E142">
            <v>0</v>
          </cell>
          <cell r="F142">
            <v>0</v>
          </cell>
          <cell r="G142">
            <v>0</v>
          </cell>
          <cell r="H142">
            <v>0</v>
          </cell>
        </row>
        <row r="143">
          <cell r="A143" t="str">
            <v>REG. ASSETS -ENVIRONMENTAL DECERTIFICATION</v>
          </cell>
          <cell r="B143">
            <v>-34501479.890000001</v>
          </cell>
          <cell r="C143">
            <v>-6835198.9199999999</v>
          </cell>
          <cell r="D143">
            <v>-1952913.83</v>
          </cell>
          <cell r="E143">
            <v>34521865.649999999</v>
          </cell>
          <cell r="F143">
            <v>0</v>
          </cell>
          <cell r="G143">
            <v>0</v>
          </cell>
          <cell r="H143">
            <v>0</v>
          </cell>
        </row>
        <row r="144">
          <cell r="A144" t="str">
            <v>RESTRICTED STOCK AWARDS</v>
          </cell>
          <cell r="B144">
            <v>3540959.75</v>
          </cell>
          <cell r="C144">
            <v>701510.91</v>
          </cell>
          <cell r="D144">
            <v>200431.67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RETROACTIVE OT ADJUSTMENT (NO MAPPING))</v>
          </cell>
          <cell r="B145">
            <v>-2635665.7400000002</v>
          </cell>
          <cell r="C145">
            <v>-522160.2</v>
          </cell>
          <cell r="D145">
            <v>-149188.62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</row>
        <row r="146">
          <cell r="A146" t="str">
            <v>RETROACTIVE UNION PAY (24200146)</v>
          </cell>
          <cell r="B146">
            <v>0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SCES ENERGY FINANCE PROGRAM LOSSES (NO MAPPING)</v>
          </cell>
          <cell r="B147">
            <v>0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SCS ENERGY FINANCE PROGRAM LOSSES (NO MAPPING)</v>
          </cell>
          <cell r="B148">
            <v>0</v>
          </cell>
          <cell r="C148">
            <v>0</v>
          </cell>
          <cell r="D148">
            <v>0</v>
          </cell>
          <cell r="E148">
            <v>0</v>
          </cell>
          <cell r="F148">
            <v>0</v>
          </cell>
          <cell r="G148">
            <v>0</v>
          </cell>
          <cell r="H148">
            <v>0</v>
          </cell>
        </row>
        <row r="149">
          <cell r="A149" t="str">
            <v>SEVERANCE PAY PLAN BENEFIT '94ERP</v>
          </cell>
          <cell r="B149">
            <v>559839</v>
          </cell>
          <cell r="C149">
            <v>110911.5</v>
          </cell>
          <cell r="D149">
            <v>31689</v>
          </cell>
          <cell r="E149">
            <v>-559839</v>
          </cell>
          <cell r="F149">
            <v>0</v>
          </cell>
          <cell r="G149">
            <v>0</v>
          </cell>
          <cell r="H149">
            <v>0</v>
          </cell>
        </row>
        <row r="150">
          <cell r="A150" t="str">
            <v>SHARING</v>
          </cell>
          <cell r="B150">
            <v>5396427.4400000004</v>
          </cell>
          <cell r="C150">
            <v>1069103.56</v>
          </cell>
          <cell r="D150">
            <v>305458.14</v>
          </cell>
          <cell r="E150">
            <v>-5396426.4400000004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STOCK OPTIONS (NO MAPPING)</v>
          </cell>
          <cell r="B151">
            <v>9574624.879999999</v>
          </cell>
          <cell r="C151">
            <v>1893701.0499999998</v>
          </cell>
          <cell r="D151">
            <v>541959.87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</row>
        <row r="152">
          <cell r="A152" t="str">
            <v>STORM DAMAGE RESERVE</v>
          </cell>
          <cell r="B152">
            <v>-318315405.5</v>
          </cell>
          <cell r="C152">
            <v>-63062486.280000001</v>
          </cell>
          <cell r="D152">
            <v>-18017852.030000001</v>
          </cell>
          <cell r="E152">
            <v>318315572.00999999</v>
          </cell>
          <cell r="F152">
            <v>0</v>
          </cell>
          <cell r="G152">
            <v>0</v>
          </cell>
          <cell r="H152">
            <v>0</v>
          </cell>
        </row>
        <row r="153">
          <cell r="A153" t="str">
            <v>SUPPLEMENTAL ESP &amp; ESOP</v>
          </cell>
          <cell r="B153">
            <v>892554.03</v>
          </cell>
          <cell r="C153">
            <v>176826.75</v>
          </cell>
          <cell r="D153">
            <v>50521.919999999998</v>
          </cell>
          <cell r="E153">
            <v>-892554.03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SUPPLEMENTAL PENSION &amp; CURRENT</v>
          </cell>
          <cell r="B154">
            <v>86374173.560000002</v>
          </cell>
          <cell r="C154">
            <v>17111864.800000001</v>
          </cell>
          <cell r="D154">
            <v>4889103.8499999996</v>
          </cell>
          <cell r="E154">
            <v>-89951509.549999997</v>
          </cell>
          <cell r="F154">
            <v>0</v>
          </cell>
          <cell r="G154">
            <v>0</v>
          </cell>
          <cell r="H154">
            <v>0</v>
          </cell>
        </row>
        <row r="155">
          <cell r="A155" t="str">
            <v>TAX CREDIT CARRYFORWARD (FEDERAL)</v>
          </cell>
          <cell r="B155">
            <v>251713214.27000001</v>
          </cell>
          <cell r="C155">
            <v>550153207.92000008</v>
          </cell>
          <cell r="D155">
            <v>0</v>
          </cell>
          <cell r="E155">
            <v>0</v>
          </cell>
          <cell r="F155">
            <v>0</v>
          </cell>
          <cell r="G155">
            <v>0</v>
          </cell>
          <cell r="H155">
            <v>0</v>
          </cell>
        </row>
        <row r="156">
          <cell r="A156" t="str">
            <v>TAX CREDIT CARRYFORWARD STATE</v>
          </cell>
          <cell r="B156">
            <v>5526145118.4099998</v>
          </cell>
          <cell r="C156">
            <v>-65688126.530000001</v>
          </cell>
          <cell r="D156">
            <v>312800647.26999998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TRANSMISSION PARITY ACCRUAL (24200114)</v>
          </cell>
          <cell r="B157">
            <v>931360</v>
          </cell>
          <cell r="C157">
            <v>184514.72</v>
          </cell>
          <cell r="D157">
            <v>52718.49</v>
          </cell>
          <cell r="E157">
            <v>-931000</v>
          </cell>
          <cell r="F157">
            <v>0</v>
          </cell>
          <cell r="G157">
            <v>0</v>
          </cell>
          <cell r="H157">
            <v>0</v>
          </cell>
        </row>
        <row r="158">
          <cell r="A158" t="str">
            <v>UNBILLED FUEL REVENUES (NO MAPPING)</v>
          </cell>
          <cell r="B158">
            <v>91595340</v>
          </cell>
          <cell r="C158">
            <v>18146246.829999998</v>
          </cell>
          <cell r="D158">
            <v>5184641.5599999996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</row>
        <row r="159">
          <cell r="A159" t="str">
            <v>UPS CAPACITY RESERVE ADD</v>
          </cell>
          <cell r="B159">
            <v>0</v>
          </cell>
          <cell r="C159">
            <v>0</v>
          </cell>
          <cell r="D159">
            <v>0</v>
          </cell>
          <cell r="E159">
            <v>0</v>
          </cell>
          <cell r="F159">
            <v>0</v>
          </cell>
          <cell r="G159">
            <v>0</v>
          </cell>
          <cell r="H159">
            <v>0</v>
          </cell>
        </row>
        <row r="160">
          <cell r="A160" t="str">
            <v>VOGTLE BUYBACKS</v>
          </cell>
          <cell r="B160">
            <v>4971000</v>
          </cell>
          <cell r="C160">
            <v>984820.78</v>
          </cell>
          <cell r="D160">
            <v>281377.34000000003</v>
          </cell>
          <cell r="E160">
            <v>-4883000</v>
          </cell>
        </row>
        <row r="161">
          <cell r="A161" t="str">
            <v>(blank)</v>
          </cell>
          <cell r="B161">
            <v>-8962450481.9699993</v>
          </cell>
          <cell r="C161">
            <v>-3118125827.8499999</v>
          </cell>
          <cell r="D161">
            <v>-104148.95000000001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</row>
        <row r="162">
          <cell r="A162" t="str">
            <v>Grand Total</v>
          </cell>
          <cell r="B162">
            <v>-5044664859.749999</v>
          </cell>
          <cell r="C162">
            <v>-3044554197.8399997</v>
          </cell>
          <cell r="D162">
            <v>205806671.09999996</v>
          </cell>
          <cell r="E162">
            <v>749605708.28000021</v>
          </cell>
          <cell r="F162">
            <v>0</v>
          </cell>
          <cell r="G162">
            <v>0</v>
          </cell>
          <cell r="H162">
            <v>0</v>
          </cell>
        </row>
      </sheetData>
      <sheetData sheetId="3">
        <row r="1">
          <cell r="C1" t="str">
            <v>description</v>
          </cell>
          <cell r="D1" t="str">
            <v>m_type_id</v>
          </cell>
          <cell r="E1" t="str">
            <v>oper_ind</v>
          </cell>
          <cell r="F1" t="str">
            <v>diff_ind</v>
          </cell>
          <cell r="G1" t="str">
            <v>beg_bal_m_item</v>
          </cell>
          <cell r="H1" t="str">
            <v>end_bal_m_item</v>
          </cell>
          <cell r="I1" t="str">
            <v>beg_fed_dit_tax</v>
          </cell>
          <cell r="J1" t="str">
            <v>end_fed_dit_tax</v>
          </cell>
          <cell r="K1" t="str">
            <v>beg_state_dit_tax</v>
          </cell>
          <cell r="L1" t="str">
            <v>end_state_dit_tax</v>
          </cell>
          <cell r="M1" t="str">
            <v>total_beg_dit_bal</v>
          </cell>
          <cell r="N1" t="str">
            <v>total_end_dit_tax</v>
          </cell>
          <cell r="O1" t="str">
            <v>gl_month</v>
          </cell>
        </row>
        <row r="2">
          <cell r="C2" t="str">
            <v>ACCEL DEPR - FEEDBACK</v>
          </cell>
          <cell r="D2">
            <v>203</v>
          </cell>
          <cell r="E2">
            <v>10</v>
          </cell>
          <cell r="F2">
            <v>1</v>
          </cell>
          <cell r="G2">
            <v>-3072179263.3800001</v>
          </cell>
          <cell r="H2">
            <v>-3005192515.27</v>
          </cell>
          <cell r="I2">
            <v>1124002248.22</v>
          </cell>
          <cell r="J2">
            <v>1134800745.05</v>
          </cell>
          <cell r="K2">
            <v>0</v>
          </cell>
          <cell r="L2">
            <v>0</v>
          </cell>
          <cell r="M2">
            <v>1124002248.22</v>
          </cell>
          <cell r="N2">
            <v>1134800745.05</v>
          </cell>
          <cell r="O2">
            <v>3.03</v>
          </cell>
        </row>
        <row r="3">
          <cell r="C3" t="str">
            <v>ACCEL DEPR - FEEDBACK - ST</v>
          </cell>
          <cell r="D3">
            <v>203</v>
          </cell>
          <cell r="E3">
            <v>10</v>
          </cell>
          <cell r="F3">
            <v>1</v>
          </cell>
          <cell r="G3">
            <v>-3088717865.9299998</v>
          </cell>
          <cell r="H3">
            <v>-3029248836.2600002</v>
          </cell>
          <cell r="I3">
            <v>-109676107.91</v>
          </cell>
          <cell r="J3">
            <v>-110220592.06999999</v>
          </cell>
          <cell r="K3">
            <v>53711420.869999997</v>
          </cell>
          <cell r="L3">
            <v>57082864.689999998</v>
          </cell>
          <cell r="M3">
            <v>-55964687.039999999</v>
          </cell>
          <cell r="N3">
            <v>-53137727.380000003</v>
          </cell>
          <cell r="O3">
            <v>3.03</v>
          </cell>
        </row>
        <row r="4">
          <cell r="C4" t="str">
            <v>ACCEL DEPR - PROV</v>
          </cell>
          <cell r="D4">
            <v>203</v>
          </cell>
          <cell r="E4">
            <v>10</v>
          </cell>
          <cell r="F4">
            <v>1</v>
          </cell>
          <cell r="G4">
            <v>-8837722742.3700008</v>
          </cell>
          <cell r="H4">
            <v>-8960610517.0699997</v>
          </cell>
          <cell r="I4">
            <v>-3091954873.8099999</v>
          </cell>
          <cell r="J4">
            <v>-3117761306.5</v>
          </cell>
          <cell r="K4">
            <v>0</v>
          </cell>
          <cell r="L4">
            <v>0</v>
          </cell>
          <cell r="M4">
            <v>-3091954873.8099999</v>
          </cell>
          <cell r="N4">
            <v>-3117761306.5</v>
          </cell>
          <cell r="O4">
            <v>3.03</v>
          </cell>
        </row>
        <row r="5">
          <cell r="C5" t="str">
            <v>ACCEL DEPR - PROV - ST</v>
          </cell>
          <cell r="D5">
            <v>203</v>
          </cell>
          <cell r="E5">
            <v>10</v>
          </cell>
          <cell r="F5">
            <v>1</v>
          </cell>
          <cell r="G5">
            <v>-5820498883.2600002</v>
          </cell>
          <cell r="H5">
            <v>-5936776820.4499998</v>
          </cell>
          <cell r="I5">
            <v>194632481.47</v>
          </cell>
          <cell r="J5">
            <v>196014566.22999999</v>
          </cell>
          <cell r="K5">
            <v>-564079760.19000006</v>
          </cell>
          <cell r="L5">
            <v>-570661091.44000006</v>
          </cell>
          <cell r="M5">
            <v>-369447278.72000003</v>
          </cell>
          <cell r="N5">
            <v>-374646525.20999998</v>
          </cell>
          <cell r="O5">
            <v>3.03</v>
          </cell>
        </row>
        <row r="6">
          <cell r="C6" t="str">
            <v>AD VALOREM TAX EQUALIZATION</v>
          </cell>
          <cell r="D6">
            <v>204</v>
          </cell>
          <cell r="E6">
            <v>10</v>
          </cell>
          <cell r="F6">
            <v>1</v>
          </cell>
          <cell r="G6">
            <v>74000</v>
          </cell>
          <cell r="H6">
            <v>74000</v>
          </cell>
          <cell r="I6">
            <v>14660.25</v>
          </cell>
          <cell r="J6">
            <v>14660.25</v>
          </cell>
          <cell r="K6">
            <v>4188.8100000000004</v>
          </cell>
          <cell r="L6">
            <v>4188.8100000000004</v>
          </cell>
          <cell r="M6">
            <v>18849.060000000001</v>
          </cell>
          <cell r="N6">
            <v>18849.060000000001</v>
          </cell>
          <cell r="O6">
            <v>3.03</v>
          </cell>
        </row>
        <row r="7">
          <cell r="C7" t="str">
            <v>ADDITIONAL TAX REFORM GROSSUP</v>
          </cell>
          <cell r="D7">
            <v>120</v>
          </cell>
          <cell r="E7">
            <v>10</v>
          </cell>
          <cell r="F7">
            <v>1</v>
          </cell>
          <cell r="G7">
            <v>0</v>
          </cell>
          <cell r="H7">
            <v>0</v>
          </cell>
          <cell r="I7">
            <v>0</v>
          </cell>
          <cell r="J7">
            <v>2763634.03</v>
          </cell>
          <cell r="K7">
            <v>0</v>
          </cell>
          <cell r="L7">
            <v>789609.71</v>
          </cell>
          <cell r="M7">
            <v>0</v>
          </cell>
          <cell r="N7">
            <v>3553243.74</v>
          </cell>
          <cell r="O7">
            <v>3.03</v>
          </cell>
        </row>
        <row r="8">
          <cell r="C8" t="str">
            <v>AFFIRMATIVE ADJUSTMENTS (TEMP)</v>
          </cell>
          <cell r="D8">
            <v>204</v>
          </cell>
          <cell r="E8">
            <v>10</v>
          </cell>
          <cell r="F8">
            <v>1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3.03</v>
          </cell>
        </row>
        <row r="9">
          <cell r="C9" t="str">
            <v>AFFIRMATIVE ADJUSTMENTS (TEMP) - FEDERAL</v>
          </cell>
          <cell r="D9">
            <v>204</v>
          </cell>
          <cell r="E9">
            <v>10</v>
          </cell>
          <cell r="F9">
            <v>1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3.03</v>
          </cell>
        </row>
        <row r="10">
          <cell r="C10" t="str">
            <v>AFFIRMATIVE ADJUSTMENTS (TEMP) - GA ONLY</v>
          </cell>
          <cell r="D10">
            <v>204</v>
          </cell>
          <cell r="E10">
            <v>10</v>
          </cell>
          <cell r="F10">
            <v>1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3.03</v>
          </cell>
        </row>
        <row r="11">
          <cell r="C11" t="str">
            <v>AFFIRMATIVE ADJUSTMENTS (TEMP) - STATE</v>
          </cell>
          <cell r="D11">
            <v>204</v>
          </cell>
          <cell r="E11">
            <v>10</v>
          </cell>
          <cell r="F11">
            <v>1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3.03</v>
          </cell>
        </row>
        <row r="12">
          <cell r="C12" t="str">
            <v>AFFIRMATIVE ADJUSTMENTS OFFSET</v>
          </cell>
          <cell r="D12">
            <v>204</v>
          </cell>
          <cell r="E12">
            <v>10</v>
          </cell>
          <cell r="F12">
            <v>1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3.03</v>
          </cell>
        </row>
        <row r="13">
          <cell r="C13" t="str">
            <v>ALSTOM SETTLEMENT</v>
          </cell>
          <cell r="D13">
            <v>204</v>
          </cell>
          <cell r="E13">
            <v>10</v>
          </cell>
          <cell r="F13">
            <v>1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3.03</v>
          </cell>
        </row>
        <row r="14">
          <cell r="C14" t="str">
            <v>AMORT HEDGE INTEREST</v>
          </cell>
          <cell r="D14">
            <v>70</v>
          </cell>
          <cell r="E14">
            <v>10</v>
          </cell>
          <cell r="F14">
            <v>100</v>
          </cell>
          <cell r="G14">
            <v>1303291.77</v>
          </cell>
          <cell r="H14">
            <v>1429416.78</v>
          </cell>
          <cell r="I14">
            <v>258199.32</v>
          </cell>
          <cell r="J14">
            <v>283186.34999999998</v>
          </cell>
          <cell r="K14">
            <v>73771.23</v>
          </cell>
          <cell r="L14">
            <v>80910.38</v>
          </cell>
          <cell r="M14">
            <v>331970.55</v>
          </cell>
          <cell r="N14">
            <v>364096.73</v>
          </cell>
          <cell r="O14">
            <v>3.03</v>
          </cell>
        </row>
        <row r="15">
          <cell r="C15" t="str">
            <v>AMORT HEDGE INTEREST 100M DOE</v>
          </cell>
          <cell r="D15">
            <v>70</v>
          </cell>
          <cell r="E15">
            <v>10</v>
          </cell>
          <cell r="F15">
            <v>100</v>
          </cell>
          <cell r="G15">
            <v>121158.23</v>
          </cell>
          <cell r="H15">
            <v>132883.22</v>
          </cell>
          <cell r="I15">
            <v>24003.05</v>
          </cell>
          <cell r="J15">
            <v>26325.91</v>
          </cell>
          <cell r="K15">
            <v>6858.01</v>
          </cell>
          <cell r="L15">
            <v>7521.68</v>
          </cell>
          <cell r="M15">
            <v>30861.06</v>
          </cell>
          <cell r="N15">
            <v>33847.589999999997</v>
          </cell>
          <cell r="O15">
            <v>3.03</v>
          </cell>
        </row>
        <row r="16">
          <cell r="C16" t="str">
            <v>AMORT HEDGE INTEREST 2013B</v>
          </cell>
          <cell r="D16">
            <v>70</v>
          </cell>
          <cell r="E16">
            <v>10</v>
          </cell>
          <cell r="F16">
            <v>100</v>
          </cell>
          <cell r="G16">
            <v>401757.31</v>
          </cell>
          <cell r="H16">
            <v>401757.31</v>
          </cell>
          <cell r="I16">
            <v>79593.429999999993</v>
          </cell>
          <cell r="J16">
            <v>79593.429999999993</v>
          </cell>
          <cell r="K16">
            <v>22740.98</v>
          </cell>
          <cell r="L16">
            <v>22740.98</v>
          </cell>
          <cell r="M16">
            <v>102334.41</v>
          </cell>
          <cell r="N16">
            <v>102334.41</v>
          </cell>
          <cell r="O16">
            <v>3.03</v>
          </cell>
        </row>
        <row r="17">
          <cell r="C17" t="str">
            <v>AMORT HEDGE INTEREST 2013C</v>
          </cell>
          <cell r="D17">
            <v>70</v>
          </cell>
          <cell r="E17">
            <v>10</v>
          </cell>
          <cell r="F17">
            <v>100</v>
          </cell>
          <cell r="G17">
            <v>835072.69</v>
          </cell>
          <cell r="H17">
            <v>835072.69</v>
          </cell>
          <cell r="I17">
            <v>165438.93</v>
          </cell>
          <cell r="J17">
            <v>165438.93</v>
          </cell>
          <cell r="K17">
            <v>47268.26</v>
          </cell>
          <cell r="L17">
            <v>47268.26</v>
          </cell>
          <cell r="M17">
            <v>212707.19</v>
          </cell>
          <cell r="N17">
            <v>212707.19</v>
          </cell>
          <cell r="O17">
            <v>3.03</v>
          </cell>
        </row>
        <row r="18">
          <cell r="C18" t="str">
            <v>AMORT HEDGE INTEREST 2015 DOE</v>
          </cell>
          <cell r="D18">
            <v>70</v>
          </cell>
          <cell r="E18">
            <v>10</v>
          </cell>
          <cell r="F18">
            <v>100</v>
          </cell>
          <cell r="G18">
            <v>3372815.41</v>
          </cell>
          <cell r="H18">
            <v>3782843.95</v>
          </cell>
          <cell r="I18">
            <v>668199.29</v>
          </cell>
          <cell r="J18">
            <v>749431.36</v>
          </cell>
          <cell r="K18">
            <v>190914.07</v>
          </cell>
          <cell r="L18">
            <v>214123.23</v>
          </cell>
          <cell r="M18">
            <v>859113.36</v>
          </cell>
          <cell r="N18">
            <v>963554.59</v>
          </cell>
          <cell r="O18">
            <v>3.03</v>
          </cell>
        </row>
        <row r="19">
          <cell r="C19" t="str">
            <v>AMORT HEDGE INTEREST 2017A ELEC OPER RETAIL</v>
          </cell>
          <cell r="D19">
            <v>70</v>
          </cell>
          <cell r="E19">
            <v>10</v>
          </cell>
          <cell r="F19">
            <v>100</v>
          </cell>
          <cell r="G19">
            <v>-115331.9</v>
          </cell>
          <cell r="H19">
            <v>-149931.47</v>
          </cell>
          <cell r="I19">
            <v>-22848.77</v>
          </cell>
          <cell r="J19">
            <v>-29703.39</v>
          </cell>
          <cell r="K19">
            <v>-6528.22</v>
          </cell>
          <cell r="L19">
            <v>-8486.69</v>
          </cell>
          <cell r="M19">
            <v>-29376.99</v>
          </cell>
          <cell r="N19">
            <v>-38190.080000000002</v>
          </cell>
          <cell r="O19">
            <v>3.03</v>
          </cell>
        </row>
        <row r="20">
          <cell r="C20" t="str">
            <v>AMORT HEDGE INTEREST 2017b ELEC OPER RETAIL</v>
          </cell>
          <cell r="D20">
            <v>70</v>
          </cell>
          <cell r="E20">
            <v>10</v>
          </cell>
          <cell r="F20">
            <v>100</v>
          </cell>
          <cell r="G20">
            <v>-14267.4</v>
          </cell>
          <cell r="H20">
            <v>-18547.62</v>
          </cell>
          <cell r="I20">
            <v>-2826.56</v>
          </cell>
          <cell r="J20">
            <v>-3674.53</v>
          </cell>
          <cell r="K20">
            <v>-807.59</v>
          </cell>
          <cell r="L20">
            <v>-1049.8699999999999</v>
          </cell>
          <cell r="M20">
            <v>-3634.15</v>
          </cell>
          <cell r="N20">
            <v>-4724.3999999999996</v>
          </cell>
          <cell r="O20">
            <v>3.03</v>
          </cell>
        </row>
        <row r="21">
          <cell r="C21" t="str">
            <v>AMORT OF GAIN / LOSS 201</v>
          </cell>
          <cell r="D21">
            <v>70</v>
          </cell>
          <cell r="E21">
            <v>10</v>
          </cell>
          <cell r="F21">
            <v>100</v>
          </cell>
          <cell r="G21">
            <v>-107839.15</v>
          </cell>
          <cell r="H21">
            <v>-107839.15</v>
          </cell>
          <cell r="I21">
            <v>-21364.36</v>
          </cell>
          <cell r="J21">
            <v>-21364.36</v>
          </cell>
          <cell r="K21">
            <v>-6104.1</v>
          </cell>
          <cell r="L21">
            <v>-6104.1</v>
          </cell>
          <cell r="M21">
            <v>-27468.46</v>
          </cell>
          <cell r="N21">
            <v>-27468.46</v>
          </cell>
          <cell r="O21">
            <v>3.03</v>
          </cell>
        </row>
        <row r="22">
          <cell r="C22" t="str">
            <v>AMORT OF GAIN / LOSS 202</v>
          </cell>
          <cell r="D22">
            <v>70</v>
          </cell>
          <cell r="E22">
            <v>10</v>
          </cell>
          <cell r="F22">
            <v>100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3.03</v>
          </cell>
        </row>
        <row r="23">
          <cell r="C23" t="str">
            <v>AMORT OF GAIN / LOSS 203</v>
          </cell>
          <cell r="D23">
            <v>70</v>
          </cell>
          <cell r="E23">
            <v>10</v>
          </cell>
          <cell r="F23">
            <v>100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3.03</v>
          </cell>
        </row>
        <row r="24">
          <cell r="C24" t="str">
            <v>AMORT OF GAIN / LOSS 206</v>
          </cell>
          <cell r="D24">
            <v>70</v>
          </cell>
          <cell r="E24">
            <v>10</v>
          </cell>
          <cell r="F24">
            <v>100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3.03</v>
          </cell>
        </row>
        <row r="25">
          <cell r="C25" t="str">
            <v>AMORT OF GAIN / LOSS 208</v>
          </cell>
          <cell r="D25">
            <v>70</v>
          </cell>
          <cell r="E25">
            <v>10</v>
          </cell>
          <cell r="F25">
            <v>100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3.03</v>
          </cell>
        </row>
        <row r="26">
          <cell r="C26" t="str">
            <v>AMORT OF GAIN / LOSS 209</v>
          </cell>
          <cell r="D26">
            <v>70</v>
          </cell>
          <cell r="E26">
            <v>10</v>
          </cell>
          <cell r="F26">
            <v>100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3.03</v>
          </cell>
        </row>
        <row r="27">
          <cell r="C27" t="str">
            <v>AMORT OF GAIN / LOSS 210</v>
          </cell>
          <cell r="D27">
            <v>70</v>
          </cell>
          <cell r="E27">
            <v>10</v>
          </cell>
          <cell r="F27">
            <v>100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3.03</v>
          </cell>
        </row>
        <row r="28">
          <cell r="C28" t="str">
            <v>AMORT OF GAIN / LOSS 211</v>
          </cell>
          <cell r="D28">
            <v>70</v>
          </cell>
          <cell r="E28">
            <v>10</v>
          </cell>
          <cell r="F28">
            <v>100</v>
          </cell>
          <cell r="G28">
            <v>42880.01</v>
          </cell>
          <cell r="H28">
            <v>42880.01</v>
          </cell>
          <cell r="I28">
            <v>8495.1</v>
          </cell>
          <cell r="J28">
            <v>8495.1</v>
          </cell>
          <cell r="K28">
            <v>2427.17</v>
          </cell>
          <cell r="L28">
            <v>2427.17</v>
          </cell>
          <cell r="M28">
            <v>10922.27</v>
          </cell>
          <cell r="N28">
            <v>10922.27</v>
          </cell>
          <cell r="O28">
            <v>3.03</v>
          </cell>
        </row>
        <row r="29">
          <cell r="C29" t="str">
            <v>AMORT OF GAIN / LOSS 212</v>
          </cell>
          <cell r="D29">
            <v>70</v>
          </cell>
          <cell r="E29">
            <v>10</v>
          </cell>
          <cell r="F29">
            <v>100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3.03</v>
          </cell>
        </row>
        <row r="30">
          <cell r="C30" t="str">
            <v>AMORT OF GAIN / LOSS 213</v>
          </cell>
          <cell r="D30">
            <v>70</v>
          </cell>
          <cell r="E30">
            <v>10</v>
          </cell>
          <cell r="F30">
            <v>100</v>
          </cell>
          <cell r="G30">
            <v>0</v>
          </cell>
          <cell r="H30">
            <v>0</v>
          </cell>
          <cell r="I30">
            <v>-0.01</v>
          </cell>
          <cell r="J30">
            <v>-0.01</v>
          </cell>
          <cell r="K30">
            <v>0</v>
          </cell>
          <cell r="L30">
            <v>0</v>
          </cell>
          <cell r="M30">
            <v>-0.01</v>
          </cell>
          <cell r="N30">
            <v>-0.01</v>
          </cell>
          <cell r="O30">
            <v>3.03</v>
          </cell>
        </row>
        <row r="31">
          <cell r="C31" t="str">
            <v>AMORT OF GAIN / LOSS 214</v>
          </cell>
          <cell r="D31">
            <v>70</v>
          </cell>
          <cell r="E31">
            <v>10</v>
          </cell>
          <cell r="F31">
            <v>100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3.03</v>
          </cell>
        </row>
        <row r="32">
          <cell r="C32" t="str">
            <v>AMORT OF GAIN / LOSS 215</v>
          </cell>
          <cell r="D32">
            <v>70</v>
          </cell>
          <cell r="E32">
            <v>10</v>
          </cell>
          <cell r="F32">
            <v>100</v>
          </cell>
          <cell r="G32">
            <v>1171354.45</v>
          </cell>
          <cell r="H32">
            <v>1171354.45</v>
          </cell>
          <cell r="I32">
            <v>179186.18</v>
          </cell>
          <cell r="J32">
            <v>179186.18</v>
          </cell>
          <cell r="K32">
            <v>66303.08</v>
          </cell>
          <cell r="L32">
            <v>66303.08</v>
          </cell>
          <cell r="M32">
            <v>245489.26</v>
          </cell>
          <cell r="N32">
            <v>245489.26</v>
          </cell>
          <cell r="O32">
            <v>3.03</v>
          </cell>
        </row>
        <row r="33">
          <cell r="C33" t="str">
            <v>AMORT OF GAIN / LOSS 216</v>
          </cell>
          <cell r="D33">
            <v>70</v>
          </cell>
          <cell r="E33">
            <v>10</v>
          </cell>
          <cell r="F33">
            <v>100</v>
          </cell>
          <cell r="G33">
            <v>1274974.94</v>
          </cell>
          <cell r="H33">
            <v>1274974.94</v>
          </cell>
          <cell r="I33">
            <v>199464.45</v>
          </cell>
          <cell r="J33">
            <v>199464.45</v>
          </cell>
          <cell r="K33">
            <v>72168.39</v>
          </cell>
          <cell r="L33">
            <v>72168.39</v>
          </cell>
          <cell r="M33">
            <v>271632.84000000003</v>
          </cell>
          <cell r="N33">
            <v>271632.84000000003</v>
          </cell>
          <cell r="O33">
            <v>3.03</v>
          </cell>
        </row>
        <row r="34">
          <cell r="C34" t="str">
            <v>AMORT OF GAIN / LOSS 217</v>
          </cell>
          <cell r="D34">
            <v>70</v>
          </cell>
          <cell r="E34">
            <v>10</v>
          </cell>
          <cell r="F34">
            <v>100</v>
          </cell>
          <cell r="G34">
            <v>-2992608.67</v>
          </cell>
          <cell r="H34">
            <v>-2992608.67</v>
          </cell>
          <cell r="I34">
            <v>-474263.64</v>
          </cell>
          <cell r="J34">
            <v>-474263.64</v>
          </cell>
          <cell r="K34">
            <v>-169392.93</v>
          </cell>
          <cell r="L34">
            <v>-169392.93</v>
          </cell>
          <cell r="M34">
            <v>-643656.56999999995</v>
          </cell>
          <cell r="N34">
            <v>-643656.56999999995</v>
          </cell>
          <cell r="O34">
            <v>3.03</v>
          </cell>
        </row>
        <row r="35">
          <cell r="C35" t="str">
            <v>AMORT OF GAIN / LOSS 218</v>
          </cell>
          <cell r="D35">
            <v>70</v>
          </cell>
          <cell r="E35">
            <v>10</v>
          </cell>
          <cell r="F35">
            <v>100</v>
          </cell>
          <cell r="G35">
            <v>-739904.64</v>
          </cell>
          <cell r="H35">
            <v>-786148.68</v>
          </cell>
          <cell r="I35">
            <v>-121535.57</v>
          </cell>
          <cell r="J35">
            <v>-130697.12</v>
          </cell>
          <cell r="K35">
            <v>-41881.39</v>
          </cell>
          <cell r="L35">
            <v>-44498.98</v>
          </cell>
          <cell r="M35">
            <v>-163416.95999999999</v>
          </cell>
          <cell r="N35">
            <v>-175196.1</v>
          </cell>
          <cell r="O35">
            <v>3.03</v>
          </cell>
        </row>
        <row r="36">
          <cell r="C36" t="str">
            <v>AMORT OF GAIN / LOSS 219</v>
          </cell>
          <cell r="D36">
            <v>70</v>
          </cell>
          <cell r="E36">
            <v>10</v>
          </cell>
          <cell r="F36">
            <v>100</v>
          </cell>
          <cell r="G36">
            <v>-576916.65</v>
          </cell>
          <cell r="H36">
            <v>-576916.65</v>
          </cell>
          <cell r="I36">
            <v>-92492.34</v>
          </cell>
          <cell r="J36">
            <v>-92492.34</v>
          </cell>
          <cell r="K36">
            <v>-32655.66</v>
          </cell>
          <cell r="L36">
            <v>-32655.66</v>
          </cell>
          <cell r="M36">
            <v>-125148</v>
          </cell>
          <cell r="N36">
            <v>-125148</v>
          </cell>
          <cell r="O36">
            <v>3.03</v>
          </cell>
        </row>
        <row r="37">
          <cell r="C37" t="str">
            <v>AMORT OF GAIN / LOSS 222</v>
          </cell>
          <cell r="D37">
            <v>70</v>
          </cell>
          <cell r="E37">
            <v>10</v>
          </cell>
          <cell r="F37">
            <v>100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3.03</v>
          </cell>
        </row>
        <row r="38">
          <cell r="C38" t="str">
            <v>AMORT OF GAIN / LOSS 223</v>
          </cell>
          <cell r="D38">
            <v>70</v>
          </cell>
          <cell r="E38">
            <v>10</v>
          </cell>
          <cell r="F38">
            <v>100</v>
          </cell>
          <cell r="G38">
            <v>1868198.09</v>
          </cell>
          <cell r="H38">
            <v>1984960.48</v>
          </cell>
          <cell r="I38">
            <v>306867.27</v>
          </cell>
          <cell r="J38">
            <v>329999.44</v>
          </cell>
          <cell r="K38">
            <v>105747.07</v>
          </cell>
          <cell r="L38">
            <v>112356.28</v>
          </cell>
          <cell r="M38">
            <v>412614.34</v>
          </cell>
          <cell r="N38">
            <v>442355.72</v>
          </cell>
          <cell r="O38">
            <v>3.03</v>
          </cell>
        </row>
        <row r="39">
          <cell r="C39" t="str">
            <v>AMORT OF GAIN / LOSS 224</v>
          </cell>
          <cell r="D39">
            <v>70</v>
          </cell>
          <cell r="E39">
            <v>10</v>
          </cell>
          <cell r="F39">
            <v>100</v>
          </cell>
          <cell r="G39">
            <v>7451846.6500000004</v>
          </cell>
          <cell r="H39">
            <v>7917587.0599999996</v>
          </cell>
          <cell r="I39">
            <v>1476309.26</v>
          </cell>
          <cell r="J39">
            <v>1568578.59</v>
          </cell>
          <cell r="K39">
            <v>421802.61</v>
          </cell>
          <cell r="L39">
            <v>448165.29</v>
          </cell>
          <cell r="M39">
            <v>1898111.87</v>
          </cell>
          <cell r="N39">
            <v>2016743.88</v>
          </cell>
          <cell r="O39">
            <v>3.03</v>
          </cell>
        </row>
        <row r="40">
          <cell r="C40" t="str">
            <v>AMORT OF GAIN / LOSS 3519</v>
          </cell>
          <cell r="D40">
            <v>70</v>
          </cell>
          <cell r="E40">
            <v>10</v>
          </cell>
          <cell r="F40">
            <v>100</v>
          </cell>
          <cell r="G40">
            <v>1516045.65</v>
          </cell>
          <cell r="H40">
            <v>1587278.86</v>
          </cell>
          <cell r="I40">
            <v>244776.59</v>
          </cell>
          <cell r="J40">
            <v>258888.83</v>
          </cell>
          <cell r="K40">
            <v>85813.9</v>
          </cell>
          <cell r="L40">
            <v>89845.98</v>
          </cell>
          <cell r="M40">
            <v>330590.49</v>
          </cell>
          <cell r="N40">
            <v>348734.81</v>
          </cell>
          <cell r="O40">
            <v>3.03</v>
          </cell>
        </row>
        <row r="41">
          <cell r="C41" t="str">
            <v>ASSET RETIREMENT OBLIGATIONS</v>
          </cell>
          <cell r="D41">
            <v>204</v>
          </cell>
          <cell r="E41">
            <v>10</v>
          </cell>
          <cell r="F41">
            <v>1</v>
          </cell>
          <cell r="G41">
            <v>-45173997.75</v>
          </cell>
          <cell r="H41">
            <v>-53413219.609999999</v>
          </cell>
          <cell r="I41">
            <v>-8949565.7200000007</v>
          </cell>
          <cell r="J41">
            <v>-10581864.41</v>
          </cell>
          <cell r="K41">
            <v>-2557018.58</v>
          </cell>
          <cell r="L41">
            <v>-3023389.6</v>
          </cell>
          <cell r="M41">
            <v>-11506584.300000001</v>
          </cell>
          <cell r="N41">
            <v>-13605254.01</v>
          </cell>
          <cell r="O41">
            <v>3.03</v>
          </cell>
        </row>
        <row r="42">
          <cell r="C42" t="str">
            <v>ASU PERFORMANCE SHARES EXPIRED</v>
          </cell>
          <cell r="D42">
            <v>204</v>
          </cell>
          <cell r="E42">
            <v>10</v>
          </cell>
          <cell r="F42">
            <v>1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3.03</v>
          </cell>
        </row>
        <row r="43">
          <cell r="C43" t="str">
            <v>ASU RESTRICTED STOCK EXPIRED</v>
          </cell>
          <cell r="D43">
            <v>204</v>
          </cell>
          <cell r="E43">
            <v>10</v>
          </cell>
          <cell r="F43">
            <v>1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3.03</v>
          </cell>
        </row>
        <row r="44">
          <cell r="C44" t="str">
            <v>ASU STOCK OPTION EXPIRED</v>
          </cell>
          <cell r="D44">
            <v>204</v>
          </cell>
          <cell r="E44">
            <v>10</v>
          </cell>
          <cell r="F44">
            <v>1</v>
          </cell>
          <cell r="G44">
            <v>-18057.98</v>
          </cell>
          <cell r="H44">
            <v>-23058.35</v>
          </cell>
          <cell r="I44">
            <v>-3577.53</v>
          </cell>
          <cell r="J44">
            <v>-4568.16</v>
          </cell>
          <cell r="K44">
            <v>-1022.15</v>
          </cell>
          <cell r="L44">
            <v>-1305.19</v>
          </cell>
          <cell r="M44">
            <v>-4599.68</v>
          </cell>
          <cell r="N44">
            <v>-5873.35</v>
          </cell>
          <cell r="O44">
            <v>3.03</v>
          </cell>
        </row>
        <row r="45">
          <cell r="C45" t="str">
            <v>AT&amp;T FIBER OPTIC REFUND</v>
          </cell>
          <cell r="D45">
            <v>204</v>
          </cell>
          <cell r="E45">
            <v>10</v>
          </cell>
          <cell r="F45">
            <v>1</v>
          </cell>
          <cell r="G45">
            <v>-2</v>
          </cell>
          <cell r="H45">
            <v>-2</v>
          </cell>
          <cell r="I45">
            <v>-0.4</v>
          </cell>
          <cell r="J45">
            <v>-0.4</v>
          </cell>
          <cell r="K45">
            <v>-0.11</v>
          </cell>
          <cell r="L45">
            <v>-0.11</v>
          </cell>
          <cell r="M45">
            <v>-0.51</v>
          </cell>
          <cell r="N45">
            <v>-0.51</v>
          </cell>
          <cell r="O45">
            <v>3.03</v>
          </cell>
        </row>
        <row r="46">
          <cell r="C46" t="str">
            <v>BAD DEBT RESERVE</v>
          </cell>
          <cell r="D46">
            <v>204</v>
          </cell>
          <cell r="E46">
            <v>10</v>
          </cell>
          <cell r="F46">
            <v>1</v>
          </cell>
          <cell r="G46">
            <v>2612488.5299999998</v>
          </cell>
          <cell r="H46">
            <v>2458774.5299999998</v>
          </cell>
          <cell r="I46">
            <v>517568.49</v>
          </cell>
          <cell r="J46">
            <v>487115.7</v>
          </cell>
          <cell r="K46">
            <v>147876.70000000001</v>
          </cell>
          <cell r="L46">
            <v>139175.91</v>
          </cell>
          <cell r="M46">
            <v>665445.18999999994</v>
          </cell>
          <cell r="N46">
            <v>626291.61</v>
          </cell>
          <cell r="O46">
            <v>3.03</v>
          </cell>
        </row>
        <row r="47">
          <cell r="C47" t="str">
            <v>BASIS DIFFERENCES - FEEDBACK</v>
          </cell>
          <cell r="D47">
            <v>203</v>
          </cell>
          <cell r="E47">
            <v>10</v>
          </cell>
          <cell r="F47">
            <v>1</v>
          </cell>
          <cell r="G47">
            <v>-92013237.75</v>
          </cell>
          <cell r="H47">
            <v>-87664634.760000005</v>
          </cell>
          <cell r="I47">
            <v>-22293486.710000001</v>
          </cell>
          <cell r="J47">
            <v>-21380280.050000001</v>
          </cell>
          <cell r="K47">
            <v>0</v>
          </cell>
          <cell r="L47">
            <v>0</v>
          </cell>
          <cell r="M47">
            <v>-22293486.710000001</v>
          </cell>
          <cell r="N47">
            <v>-21380280.050000001</v>
          </cell>
          <cell r="O47">
            <v>3.03</v>
          </cell>
        </row>
        <row r="48">
          <cell r="C48" t="str">
            <v>BASIS DIFFERENCES - FEEDBACK - STATE</v>
          </cell>
          <cell r="D48">
            <v>203</v>
          </cell>
          <cell r="E48">
            <v>10</v>
          </cell>
          <cell r="F48">
            <v>1</v>
          </cell>
          <cell r="G48">
            <v>-267736879.46000001</v>
          </cell>
          <cell r="H48">
            <v>-267365768.47999999</v>
          </cell>
          <cell r="I48">
            <v>7129950.6200000001</v>
          </cell>
          <cell r="J48">
            <v>7125617.7699999996</v>
          </cell>
          <cell r="K48">
            <v>-21575567.84</v>
          </cell>
          <cell r="L48">
            <v>-21555087.989999998</v>
          </cell>
          <cell r="M48">
            <v>-14445617.220000001</v>
          </cell>
          <cell r="N48">
            <v>-14429470.220000001</v>
          </cell>
          <cell r="O48">
            <v>3.03</v>
          </cell>
        </row>
        <row r="49">
          <cell r="C49" t="str">
            <v>BASIS DIFFERENCES - PROV</v>
          </cell>
          <cell r="D49">
            <v>203</v>
          </cell>
          <cell r="E49">
            <v>10</v>
          </cell>
          <cell r="F49">
            <v>1</v>
          </cell>
          <cell r="G49">
            <v>-799713224.57000005</v>
          </cell>
          <cell r="H49">
            <v>-857058518.58000004</v>
          </cell>
          <cell r="I49">
            <v>-159866161.52000001</v>
          </cell>
          <cell r="J49">
            <v>-171908673.25999999</v>
          </cell>
          <cell r="K49">
            <v>0</v>
          </cell>
          <cell r="L49">
            <v>0</v>
          </cell>
          <cell r="M49">
            <v>-159866161.52000001</v>
          </cell>
          <cell r="N49">
            <v>-171908673.25999999</v>
          </cell>
          <cell r="O49">
            <v>3.03</v>
          </cell>
        </row>
        <row r="50">
          <cell r="C50" t="str">
            <v>BASIS DIFFERENCES - PROV - STATE</v>
          </cell>
          <cell r="D50">
            <v>203</v>
          </cell>
          <cell r="E50">
            <v>10</v>
          </cell>
          <cell r="F50">
            <v>1</v>
          </cell>
          <cell r="G50">
            <v>-556347310.90999997</v>
          </cell>
          <cell r="H50">
            <v>-613692604.91999996</v>
          </cell>
          <cell r="I50">
            <v>2173372.81</v>
          </cell>
          <cell r="J50">
            <v>2854978.98</v>
          </cell>
          <cell r="K50">
            <v>-24867155.789999999</v>
          </cell>
          <cell r="L50">
            <v>-28112899.420000002</v>
          </cell>
          <cell r="M50">
            <v>-22693782.98</v>
          </cell>
          <cell r="N50">
            <v>-25257920.440000001</v>
          </cell>
          <cell r="O50">
            <v>3.03</v>
          </cell>
        </row>
        <row r="51">
          <cell r="C51" t="str">
            <v>BENCHMARK ADJUST - FT TDA1</v>
          </cell>
          <cell r="D51">
            <v>70</v>
          </cell>
          <cell r="E51">
            <v>10</v>
          </cell>
          <cell r="F51">
            <v>2</v>
          </cell>
          <cell r="G51">
            <v>16916998.27</v>
          </cell>
          <cell r="H51">
            <v>16916998.27</v>
          </cell>
          <cell r="I51">
            <v>4496923.6399999997</v>
          </cell>
          <cell r="J51">
            <v>4496923.6399999997</v>
          </cell>
          <cell r="K51">
            <v>1284835.23</v>
          </cell>
          <cell r="L51">
            <v>1284835.23</v>
          </cell>
          <cell r="M51">
            <v>5781758.8700000001</v>
          </cell>
          <cell r="N51">
            <v>5781758.8700000001</v>
          </cell>
          <cell r="O51">
            <v>3.03</v>
          </cell>
        </row>
        <row r="52">
          <cell r="C52" t="str">
            <v>BENCHMARK ADJUST - FT TDA2</v>
          </cell>
          <cell r="D52">
            <v>70</v>
          </cell>
          <cell r="E52">
            <v>10</v>
          </cell>
          <cell r="F52">
            <v>2</v>
          </cell>
          <cell r="G52">
            <v>-18588591.52</v>
          </cell>
          <cell r="H52">
            <v>-33227610.43</v>
          </cell>
          <cell r="I52">
            <v>-2144016.84</v>
          </cell>
          <cell r="J52">
            <v>-6035401.6399999997</v>
          </cell>
          <cell r="K52">
            <v>-1046502.21</v>
          </cell>
          <cell r="L52">
            <v>-2158326.36</v>
          </cell>
          <cell r="M52">
            <v>-3190519.05</v>
          </cell>
          <cell r="N52">
            <v>-8193728</v>
          </cell>
          <cell r="O52">
            <v>3.03</v>
          </cell>
        </row>
        <row r="53">
          <cell r="C53" t="str">
            <v>BENCHMARK ADJUST - FT TDA3</v>
          </cell>
          <cell r="D53">
            <v>70</v>
          </cell>
          <cell r="E53">
            <v>10</v>
          </cell>
          <cell r="F53">
            <v>2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3.03</v>
          </cell>
        </row>
        <row r="54">
          <cell r="C54" t="str">
            <v>BONUS DEPR SEC 29 - FED GPC - CURRENT</v>
          </cell>
          <cell r="D54">
            <v>202</v>
          </cell>
          <cell r="E54">
            <v>10</v>
          </cell>
          <cell r="F54">
            <v>1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3.03</v>
          </cell>
        </row>
        <row r="55">
          <cell r="C55" t="str">
            <v>BONUS DEPR SEC 29 - FED GPC - LONG TERM</v>
          </cell>
          <cell r="D55">
            <v>202</v>
          </cell>
          <cell r="E55">
            <v>10</v>
          </cell>
          <cell r="F55">
            <v>1</v>
          </cell>
          <cell r="G55">
            <v>-9913191.4600000009</v>
          </cell>
          <cell r="H55">
            <v>-9362472.4100000001</v>
          </cell>
          <cell r="I55">
            <v>-1544197.35</v>
          </cell>
          <cell r="J55">
            <v>-1428546.34</v>
          </cell>
          <cell r="K55">
            <v>0</v>
          </cell>
          <cell r="L55">
            <v>0</v>
          </cell>
          <cell r="M55">
            <v>-1544197.35</v>
          </cell>
          <cell r="N55">
            <v>-1428546.34</v>
          </cell>
          <cell r="O55">
            <v>3.03</v>
          </cell>
        </row>
        <row r="56">
          <cell r="C56" t="str">
            <v>BOOK DEPRECIATION (PT CONTRA) FED</v>
          </cell>
          <cell r="D56">
            <v>203</v>
          </cell>
          <cell r="E56">
            <v>10</v>
          </cell>
          <cell r="F56">
            <v>1</v>
          </cell>
          <cell r="G56">
            <v>43538053</v>
          </cell>
          <cell r="H56">
            <v>43538053</v>
          </cell>
          <cell r="I56">
            <v>7059777.9699999997</v>
          </cell>
          <cell r="J56">
            <v>9142991.1699999999</v>
          </cell>
          <cell r="K56">
            <v>0</v>
          </cell>
          <cell r="L56">
            <v>0</v>
          </cell>
          <cell r="M56">
            <v>7059777.9699999997</v>
          </cell>
          <cell r="N56">
            <v>9142991.1699999999</v>
          </cell>
          <cell r="O56">
            <v>3.03</v>
          </cell>
        </row>
        <row r="57">
          <cell r="C57" t="str">
            <v>BOOK DEPRECIATION (PT CONTRA) STATE</v>
          </cell>
          <cell r="D57">
            <v>203</v>
          </cell>
          <cell r="E57">
            <v>10</v>
          </cell>
          <cell r="F57">
            <v>1</v>
          </cell>
          <cell r="G57">
            <v>34956503</v>
          </cell>
          <cell r="H57">
            <v>34956503</v>
          </cell>
          <cell r="I57">
            <v>-320844.99</v>
          </cell>
          <cell r="J57">
            <v>-415520.52</v>
          </cell>
          <cell r="K57">
            <v>1978669.86</v>
          </cell>
          <cell r="L57">
            <v>1978669.86</v>
          </cell>
          <cell r="M57">
            <v>1657824.87</v>
          </cell>
          <cell r="N57">
            <v>1563149.34</v>
          </cell>
          <cell r="O57">
            <v>3.03</v>
          </cell>
        </row>
        <row r="58">
          <cell r="C58" t="str">
            <v>CAPITAL LOSS CARRYFORWARD - FED</v>
          </cell>
          <cell r="D58">
            <v>204</v>
          </cell>
          <cell r="E58">
            <v>10</v>
          </cell>
          <cell r="F58">
            <v>1</v>
          </cell>
          <cell r="G58">
            <v>23733</v>
          </cell>
          <cell r="H58">
            <v>23733</v>
          </cell>
          <cell r="I58">
            <v>4983.93</v>
          </cell>
          <cell r="J58">
            <v>4983.93</v>
          </cell>
          <cell r="K58">
            <v>0</v>
          </cell>
          <cell r="L58">
            <v>0</v>
          </cell>
          <cell r="M58">
            <v>4983.93</v>
          </cell>
          <cell r="N58">
            <v>4983.93</v>
          </cell>
          <cell r="O58">
            <v>3.03</v>
          </cell>
        </row>
        <row r="59">
          <cell r="C59" t="str">
            <v>CAPITAL LOSS CARRYFORWARD - STATE</v>
          </cell>
          <cell r="D59">
            <v>204</v>
          </cell>
          <cell r="E59">
            <v>10</v>
          </cell>
          <cell r="F59">
            <v>1</v>
          </cell>
          <cell r="G59">
            <v>-30579.46</v>
          </cell>
          <cell r="H59">
            <v>-30579.46</v>
          </cell>
          <cell r="I59">
            <v>363.49</v>
          </cell>
          <cell r="J59">
            <v>363.49</v>
          </cell>
          <cell r="K59">
            <v>-1730.91</v>
          </cell>
          <cell r="L59">
            <v>-1730.91</v>
          </cell>
          <cell r="M59">
            <v>-1367.42</v>
          </cell>
          <cell r="N59">
            <v>-1367.42</v>
          </cell>
          <cell r="O59">
            <v>3.03</v>
          </cell>
        </row>
        <row r="60">
          <cell r="C60" t="str">
            <v>CAPITALIZED PPA SPC</v>
          </cell>
          <cell r="D60">
            <v>204</v>
          </cell>
          <cell r="E60">
            <v>10</v>
          </cell>
          <cell r="F60">
            <v>1</v>
          </cell>
          <cell r="G60">
            <v>18195582.25</v>
          </cell>
          <cell r="H60">
            <v>21841241.460000001</v>
          </cell>
          <cell r="I60">
            <v>3604785.2</v>
          </cell>
          <cell r="J60">
            <v>4327038.4800000004</v>
          </cell>
          <cell r="K60">
            <v>1029938.55</v>
          </cell>
          <cell r="L60">
            <v>1236296.6100000001</v>
          </cell>
          <cell r="M60">
            <v>4634723.75</v>
          </cell>
          <cell r="N60">
            <v>5563335.0899999999</v>
          </cell>
          <cell r="O60">
            <v>3.03</v>
          </cell>
        </row>
        <row r="61">
          <cell r="C61" t="str">
            <v>CAPITIALIZED DEPRECIATION (PT CONTRA) FED</v>
          </cell>
          <cell r="D61">
            <v>203</v>
          </cell>
          <cell r="E61">
            <v>10</v>
          </cell>
          <cell r="F61">
            <v>1</v>
          </cell>
          <cell r="G61">
            <v>-3379247</v>
          </cell>
          <cell r="H61">
            <v>-3379247</v>
          </cell>
          <cell r="I61">
            <v>-547951.31999999995</v>
          </cell>
          <cell r="J61">
            <v>-709642.17</v>
          </cell>
          <cell r="K61">
            <v>0</v>
          </cell>
          <cell r="L61">
            <v>0</v>
          </cell>
          <cell r="M61">
            <v>-547951.31999999995</v>
          </cell>
          <cell r="N61">
            <v>-709642.17</v>
          </cell>
          <cell r="O61">
            <v>3.03</v>
          </cell>
        </row>
        <row r="62">
          <cell r="C62" t="str">
            <v>CAPITIALIZED DEPRECIATION (PT CONTRA) STATE</v>
          </cell>
          <cell r="D62">
            <v>203</v>
          </cell>
          <cell r="E62">
            <v>10</v>
          </cell>
          <cell r="F62">
            <v>1</v>
          </cell>
          <cell r="G62">
            <v>-1317273</v>
          </cell>
          <cell r="H62">
            <v>-1317273</v>
          </cell>
          <cell r="I62">
            <v>12090.47</v>
          </cell>
          <cell r="J62">
            <v>15658.33</v>
          </cell>
          <cell r="K62">
            <v>-74562.62</v>
          </cell>
          <cell r="L62">
            <v>-74562.62</v>
          </cell>
          <cell r="M62">
            <v>-62472.15</v>
          </cell>
          <cell r="N62">
            <v>-58904.29</v>
          </cell>
          <cell r="O62">
            <v>3.03</v>
          </cell>
        </row>
        <row r="63">
          <cell r="C63" t="str">
            <v>CIAC - PROPERTY</v>
          </cell>
          <cell r="D63">
            <v>203</v>
          </cell>
          <cell r="E63">
            <v>10</v>
          </cell>
          <cell r="F63">
            <v>1</v>
          </cell>
          <cell r="G63">
            <v>3208534</v>
          </cell>
          <cell r="H63">
            <v>3208534</v>
          </cell>
          <cell r="I63">
            <v>490820.65</v>
          </cell>
          <cell r="J63">
            <v>490820.65</v>
          </cell>
          <cell r="K63">
            <v>181615.12</v>
          </cell>
          <cell r="L63">
            <v>181615.12</v>
          </cell>
          <cell r="M63">
            <v>672435.77</v>
          </cell>
          <cell r="N63">
            <v>672435.77</v>
          </cell>
          <cell r="O63">
            <v>3.03</v>
          </cell>
        </row>
        <row r="64">
          <cell r="C64" t="str">
            <v>CLASS OF ADITS - CURRENT ASSET</v>
          </cell>
          <cell r="D64">
            <v>70</v>
          </cell>
          <cell r="E64">
            <v>10</v>
          </cell>
          <cell r="F64">
            <v>100</v>
          </cell>
          <cell r="G64">
            <v>0</v>
          </cell>
          <cell r="H64">
            <v>0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3.03</v>
          </cell>
        </row>
        <row r="65">
          <cell r="C65" t="str">
            <v>CLASS OF ADITS - CURRENT LIABILITY</v>
          </cell>
          <cell r="D65">
            <v>70</v>
          </cell>
          <cell r="E65">
            <v>10</v>
          </cell>
          <cell r="F65">
            <v>100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3.03</v>
          </cell>
        </row>
        <row r="66">
          <cell r="C66" t="str">
            <v>CLASS OF ADITS - LONGTERM</v>
          </cell>
          <cell r="D66">
            <v>70</v>
          </cell>
          <cell r="E66">
            <v>10</v>
          </cell>
          <cell r="F66">
            <v>100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3.03</v>
          </cell>
        </row>
        <row r="67">
          <cell r="C67" t="str">
            <v>COST OF REMOVAL</v>
          </cell>
          <cell r="D67">
            <v>203</v>
          </cell>
          <cell r="E67">
            <v>10</v>
          </cell>
          <cell r="F67">
            <v>1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3.03</v>
          </cell>
        </row>
        <row r="68">
          <cell r="C68" t="str">
            <v>CSX BRANCH - CURRENT</v>
          </cell>
          <cell r="D68">
            <v>204</v>
          </cell>
          <cell r="E68">
            <v>10</v>
          </cell>
          <cell r="F68">
            <v>1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3.03</v>
          </cell>
        </row>
        <row r="69">
          <cell r="C69" t="str">
            <v>CSX BRANCH - LONGTERM</v>
          </cell>
          <cell r="D69">
            <v>204</v>
          </cell>
          <cell r="E69">
            <v>10</v>
          </cell>
          <cell r="F69">
            <v>1</v>
          </cell>
          <cell r="G69">
            <v>0</v>
          </cell>
          <cell r="H69">
            <v>0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>
            <v>3.03</v>
          </cell>
        </row>
        <row r="70">
          <cell r="C70" t="str">
            <v>CSX CONTRACT TERMINATION</v>
          </cell>
          <cell r="D70">
            <v>204</v>
          </cell>
          <cell r="E70">
            <v>10</v>
          </cell>
          <cell r="F70">
            <v>1</v>
          </cell>
          <cell r="G70">
            <v>10585740</v>
          </cell>
          <cell r="H70">
            <v>10585740</v>
          </cell>
          <cell r="I70">
            <v>2097174.92</v>
          </cell>
          <cell r="J70">
            <v>2097174.9300000002</v>
          </cell>
          <cell r="K70">
            <v>599192.79</v>
          </cell>
          <cell r="L70">
            <v>599192.79</v>
          </cell>
          <cell r="M70">
            <v>2696367.71</v>
          </cell>
          <cell r="N70">
            <v>2696367.72</v>
          </cell>
          <cell r="O70">
            <v>3.03</v>
          </cell>
        </row>
        <row r="71">
          <cell r="C71" t="str">
            <v>CUSTOMER ADVANCES FOR CONSTRUCTION</v>
          </cell>
          <cell r="D71">
            <v>204</v>
          </cell>
          <cell r="E71">
            <v>10</v>
          </cell>
          <cell r="F71">
            <v>1</v>
          </cell>
          <cell r="G71">
            <v>24121401</v>
          </cell>
          <cell r="H71">
            <v>24121401</v>
          </cell>
          <cell r="I71">
            <v>4778768.18</v>
          </cell>
          <cell r="J71">
            <v>4778768.18</v>
          </cell>
          <cell r="K71">
            <v>1365362.23</v>
          </cell>
          <cell r="L71">
            <v>1365362.23</v>
          </cell>
          <cell r="M71">
            <v>6144130.4100000001</v>
          </cell>
          <cell r="N71">
            <v>6144130.4100000001</v>
          </cell>
          <cell r="O71">
            <v>3.03</v>
          </cell>
        </row>
        <row r="72">
          <cell r="C72" t="str">
            <v>DEFERRED COMPENSATION - BOD</v>
          </cell>
          <cell r="D72">
            <v>204</v>
          </cell>
          <cell r="E72">
            <v>10</v>
          </cell>
          <cell r="F72">
            <v>1</v>
          </cell>
          <cell r="G72">
            <v>43586012.049999997</v>
          </cell>
          <cell r="H72">
            <v>44565564.619999997</v>
          </cell>
          <cell r="I72">
            <v>8634964.7599999998</v>
          </cell>
          <cell r="J72">
            <v>8829027.0600000005</v>
          </cell>
          <cell r="K72">
            <v>2467132.6</v>
          </cell>
          <cell r="L72">
            <v>2522578.9700000002</v>
          </cell>
          <cell r="M72">
            <v>11102097.359999999</v>
          </cell>
          <cell r="N72">
            <v>11351606.029999999</v>
          </cell>
          <cell r="O72">
            <v>3.03</v>
          </cell>
        </row>
        <row r="73">
          <cell r="C73" t="str">
            <v>DEFERRED COMPENSATION - BOD - GPC Only - Curr</v>
          </cell>
          <cell r="D73">
            <v>204</v>
          </cell>
          <cell r="E73">
            <v>10</v>
          </cell>
          <cell r="F73">
            <v>1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3.03</v>
          </cell>
        </row>
        <row r="74">
          <cell r="C74" t="str">
            <v>DEFERRED GAIN ADJUSTMENTS</v>
          </cell>
          <cell r="D74">
            <v>203</v>
          </cell>
          <cell r="E74">
            <v>10</v>
          </cell>
          <cell r="F74">
            <v>1</v>
          </cell>
          <cell r="G74">
            <v>7348704.5499999998</v>
          </cell>
          <cell r="H74">
            <v>7281726.25</v>
          </cell>
          <cell r="I74">
            <v>857307.45</v>
          </cell>
          <cell r="J74">
            <v>848573.24</v>
          </cell>
          <cell r="K74">
            <v>409241.76</v>
          </cell>
          <cell r="L74">
            <v>406816.6</v>
          </cell>
          <cell r="M74">
            <v>1266549.21</v>
          </cell>
          <cell r="N74">
            <v>1255389.8400000001</v>
          </cell>
          <cell r="O74">
            <v>3.03</v>
          </cell>
        </row>
        <row r="75">
          <cell r="C75" t="str">
            <v>DEFERRED GAINS - FED</v>
          </cell>
          <cell r="D75">
            <v>202</v>
          </cell>
          <cell r="E75">
            <v>10</v>
          </cell>
          <cell r="F75">
            <v>1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3.03</v>
          </cell>
        </row>
        <row r="76">
          <cell r="C76" t="str">
            <v>DEFERRED GAINS - STATE</v>
          </cell>
          <cell r="D76">
            <v>202</v>
          </cell>
          <cell r="E76">
            <v>10</v>
          </cell>
          <cell r="F76">
            <v>1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>
            <v>3.03</v>
          </cell>
        </row>
        <row r="77">
          <cell r="C77" t="str">
            <v>DEFERRED JOBS REVENUE &amp; EXPENSE</v>
          </cell>
          <cell r="D77">
            <v>204</v>
          </cell>
          <cell r="E77">
            <v>10</v>
          </cell>
          <cell r="F77">
            <v>1</v>
          </cell>
          <cell r="G77">
            <v>1357327.46</v>
          </cell>
          <cell r="H77">
            <v>-26854.97</v>
          </cell>
          <cell r="I77">
            <v>268904.5</v>
          </cell>
          <cell r="J77">
            <v>-5320.32</v>
          </cell>
          <cell r="K77">
            <v>76829.850000000006</v>
          </cell>
          <cell r="L77">
            <v>-1520.09</v>
          </cell>
          <cell r="M77">
            <v>345734.35</v>
          </cell>
          <cell r="N77">
            <v>-6840.41</v>
          </cell>
          <cell r="O77">
            <v>3.03</v>
          </cell>
        </row>
        <row r="78">
          <cell r="C78" t="str">
            <v>DEFERRED REVENUE - GPC</v>
          </cell>
          <cell r="D78">
            <v>204</v>
          </cell>
          <cell r="E78">
            <v>10</v>
          </cell>
          <cell r="F78">
            <v>1</v>
          </cell>
          <cell r="G78">
            <v>1661737.59</v>
          </cell>
          <cell r="H78">
            <v>4354175.8600000003</v>
          </cell>
          <cell r="I78">
            <v>329212.15999999997</v>
          </cell>
          <cell r="J78">
            <v>862619.77</v>
          </cell>
          <cell r="K78">
            <v>94060.61</v>
          </cell>
          <cell r="L78">
            <v>246462.77</v>
          </cell>
          <cell r="M78">
            <v>423272.77</v>
          </cell>
          <cell r="N78">
            <v>1109082.54</v>
          </cell>
          <cell r="O78">
            <v>3.03</v>
          </cell>
        </row>
        <row r="79">
          <cell r="C79" t="str">
            <v>DOE LOAN ISSUANCE EXPENSES</v>
          </cell>
          <cell r="D79">
            <v>204</v>
          </cell>
          <cell r="E79">
            <v>10</v>
          </cell>
          <cell r="F79">
            <v>1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3.03</v>
          </cell>
        </row>
        <row r="80">
          <cell r="C80" t="str">
            <v>DSM DEFERRED COSTS</v>
          </cell>
          <cell r="D80">
            <v>204</v>
          </cell>
          <cell r="E80">
            <v>10</v>
          </cell>
          <cell r="F80">
            <v>1</v>
          </cell>
          <cell r="G80">
            <v>-0.25</v>
          </cell>
          <cell r="H80">
            <v>-0.25</v>
          </cell>
          <cell r="I80">
            <v>-0.05</v>
          </cell>
          <cell r="J80">
            <v>-0.05</v>
          </cell>
          <cell r="K80">
            <v>-0.01</v>
          </cell>
          <cell r="L80">
            <v>-0.01</v>
          </cell>
          <cell r="M80">
            <v>-0.06</v>
          </cell>
          <cell r="N80">
            <v>-0.06</v>
          </cell>
          <cell r="O80">
            <v>3.03</v>
          </cell>
        </row>
        <row r="81">
          <cell r="C81" t="str">
            <v>DSM DEFERRED COSTS-CURRENT</v>
          </cell>
          <cell r="D81">
            <v>204</v>
          </cell>
          <cell r="E81">
            <v>10</v>
          </cell>
          <cell r="F81">
            <v>1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3.03</v>
          </cell>
        </row>
        <row r="82">
          <cell r="C82" t="str">
            <v>DSM OVER RECOVERY-CURRENT</v>
          </cell>
          <cell r="D82">
            <v>204</v>
          </cell>
          <cell r="E82">
            <v>10</v>
          </cell>
          <cell r="F82">
            <v>1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3.03</v>
          </cell>
        </row>
        <row r="83">
          <cell r="C83" t="str">
            <v>DSM OVER RECOVERY-NONCURRENT</v>
          </cell>
          <cell r="D83">
            <v>204</v>
          </cell>
          <cell r="E83">
            <v>10</v>
          </cell>
          <cell r="F83">
            <v>1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3.03</v>
          </cell>
        </row>
        <row r="84">
          <cell r="C84" t="str">
            <v>DSM UNDER RECOVERY-CURRENT</v>
          </cell>
          <cell r="D84">
            <v>204</v>
          </cell>
          <cell r="E84">
            <v>10</v>
          </cell>
          <cell r="F84">
            <v>1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3.03</v>
          </cell>
        </row>
        <row r="85">
          <cell r="C85" t="str">
            <v>DSM UNDER RECOVERY-NONCURRENT</v>
          </cell>
          <cell r="D85">
            <v>204</v>
          </cell>
          <cell r="E85">
            <v>10</v>
          </cell>
          <cell r="F85">
            <v>1</v>
          </cell>
          <cell r="G85">
            <v>-5090963.74</v>
          </cell>
          <cell r="H85">
            <v>-2119238.11</v>
          </cell>
          <cell r="I85">
            <v>-1008587.17</v>
          </cell>
          <cell r="J85">
            <v>-419849.05</v>
          </cell>
          <cell r="K85">
            <v>-288167.74</v>
          </cell>
          <cell r="L85">
            <v>-119956.87</v>
          </cell>
          <cell r="M85">
            <v>-1296754.9099999999</v>
          </cell>
          <cell r="N85">
            <v>-539805.92000000004</v>
          </cell>
          <cell r="O85">
            <v>3.03</v>
          </cell>
        </row>
        <row r="86">
          <cell r="C86" t="str">
            <v>EARLY RETIREMENT PLANS</v>
          </cell>
          <cell r="D86">
            <v>204</v>
          </cell>
          <cell r="E86">
            <v>10</v>
          </cell>
          <cell r="F86">
            <v>1</v>
          </cell>
          <cell r="G86">
            <v>5065416.7300000004</v>
          </cell>
          <cell r="H86">
            <v>4972524.79</v>
          </cell>
          <cell r="I86">
            <v>1003525.97</v>
          </cell>
          <cell r="J86">
            <v>985122.85</v>
          </cell>
          <cell r="K86">
            <v>286721.68</v>
          </cell>
          <cell r="L86">
            <v>281463.65000000002</v>
          </cell>
          <cell r="M86">
            <v>1290247.6499999999</v>
          </cell>
          <cell r="N86">
            <v>1266586.5</v>
          </cell>
          <cell r="O86">
            <v>3.03</v>
          </cell>
        </row>
        <row r="87">
          <cell r="C87" t="str">
            <v>EARLY RETIREMENT PLANS - GPC Only - Current</v>
          </cell>
          <cell r="D87">
            <v>204</v>
          </cell>
          <cell r="E87">
            <v>10</v>
          </cell>
          <cell r="F87">
            <v>1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3.03</v>
          </cell>
        </row>
        <row r="88">
          <cell r="C88" t="str">
            <v>EDUCATIONAL ASSISTANCE PLAN</v>
          </cell>
          <cell r="D88">
            <v>204</v>
          </cell>
          <cell r="E88">
            <v>10</v>
          </cell>
          <cell r="F88">
            <v>1</v>
          </cell>
          <cell r="G88">
            <v>436421</v>
          </cell>
          <cell r="H88">
            <v>436421</v>
          </cell>
          <cell r="I88">
            <v>86460.77</v>
          </cell>
          <cell r="J88">
            <v>86460.77</v>
          </cell>
          <cell r="K88">
            <v>24703.07</v>
          </cell>
          <cell r="L88">
            <v>24703.07</v>
          </cell>
          <cell r="M88">
            <v>111163.84</v>
          </cell>
          <cell r="N88">
            <v>111163.84</v>
          </cell>
          <cell r="O88">
            <v>3.03</v>
          </cell>
        </row>
        <row r="89">
          <cell r="C89" t="str">
            <v>EMISSION ALLOWANCES</v>
          </cell>
          <cell r="D89">
            <v>204</v>
          </cell>
          <cell r="E89">
            <v>10</v>
          </cell>
          <cell r="F89">
            <v>1</v>
          </cell>
          <cell r="G89">
            <v>-8215772.4199999999</v>
          </cell>
          <cell r="H89">
            <v>-8206550.6600000001</v>
          </cell>
          <cell r="I89">
            <v>-1627653.05</v>
          </cell>
          <cell r="J89">
            <v>-1625826.1</v>
          </cell>
          <cell r="K89">
            <v>-465043.69</v>
          </cell>
          <cell r="L89">
            <v>-464521.71</v>
          </cell>
          <cell r="M89">
            <v>-2092696.74</v>
          </cell>
          <cell r="N89">
            <v>-2090347.81</v>
          </cell>
          <cell r="O89">
            <v>3.03</v>
          </cell>
        </row>
        <row r="90">
          <cell r="C90" t="str">
            <v>ENVIRONMENTAL CLEANUP</v>
          </cell>
          <cell r="D90">
            <v>204</v>
          </cell>
          <cell r="E90">
            <v>10</v>
          </cell>
          <cell r="F90">
            <v>1</v>
          </cell>
          <cell r="G90">
            <v>5577772.3200000003</v>
          </cell>
          <cell r="H90">
            <v>5851756.0099999998</v>
          </cell>
          <cell r="I90">
            <v>1105030.3799999999</v>
          </cell>
          <cell r="J90">
            <v>1159310.18</v>
          </cell>
          <cell r="K90">
            <v>315722.94</v>
          </cell>
          <cell r="L90">
            <v>331231.44</v>
          </cell>
          <cell r="M90">
            <v>1420753.32</v>
          </cell>
          <cell r="N90">
            <v>1490541.62</v>
          </cell>
          <cell r="O90">
            <v>3.03</v>
          </cell>
        </row>
        <row r="91">
          <cell r="C91" t="str">
            <v>ENVIRONMENTAL CLEANUP - CURRENT</v>
          </cell>
          <cell r="D91">
            <v>204</v>
          </cell>
          <cell r="E91">
            <v>10</v>
          </cell>
          <cell r="F91">
            <v>1</v>
          </cell>
          <cell r="G91">
            <v>12212143</v>
          </cell>
          <cell r="H91">
            <v>12212143</v>
          </cell>
          <cell r="I91">
            <v>2419386.85</v>
          </cell>
          <cell r="J91">
            <v>2419386.85</v>
          </cell>
          <cell r="K91">
            <v>691253.33</v>
          </cell>
          <cell r="L91">
            <v>691253.33</v>
          </cell>
          <cell r="M91">
            <v>3110640.18</v>
          </cell>
          <cell r="N91">
            <v>3110640.18</v>
          </cell>
          <cell r="O91">
            <v>3.03</v>
          </cell>
        </row>
        <row r="92">
          <cell r="C92" t="str">
            <v>ENVIRONMENTAL INSURANCE PROCEEDS</v>
          </cell>
          <cell r="D92">
            <v>204</v>
          </cell>
          <cell r="E92">
            <v>10</v>
          </cell>
          <cell r="F92">
            <v>1</v>
          </cell>
          <cell r="G92">
            <v>3255937.6</v>
          </cell>
          <cell r="H92">
            <v>3255937.6</v>
          </cell>
          <cell r="I92">
            <v>645044.25</v>
          </cell>
          <cell r="J92">
            <v>645044.25</v>
          </cell>
          <cell r="K92">
            <v>184298.34</v>
          </cell>
          <cell r="L92">
            <v>184298.34</v>
          </cell>
          <cell r="M92">
            <v>829342.59</v>
          </cell>
          <cell r="N92">
            <v>829342.59</v>
          </cell>
          <cell r="O92">
            <v>3.03</v>
          </cell>
        </row>
        <row r="93">
          <cell r="C93" t="str">
            <v>ENVIRONMENTAL REMEDIATION RESERVE</v>
          </cell>
          <cell r="D93">
            <v>204</v>
          </cell>
          <cell r="E93">
            <v>10</v>
          </cell>
          <cell r="F93">
            <v>1</v>
          </cell>
          <cell r="G93">
            <v>-45453086.32</v>
          </cell>
          <cell r="H93">
            <v>-47024807.009999998</v>
          </cell>
          <cell r="I93">
            <v>-9004856.8399999999</v>
          </cell>
          <cell r="J93">
            <v>-9316235.4600000009</v>
          </cell>
          <cell r="K93">
            <v>-2572816.04</v>
          </cell>
          <cell r="L93">
            <v>-2661781.36</v>
          </cell>
          <cell r="M93">
            <v>-11577672.880000001</v>
          </cell>
          <cell r="N93">
            <v>-11978016.82</v>
          </cell>
          <cell r="O93">
            <v>3.03</v>
          </cell>
        </row>
        <row r="94">
          <cell r="C94" t="str">
            <v>ENVIRONMENTAL REMEDIATION RESERVE - CURRENT</v>
          </cell>
          <cell r="D94">
            <v>204</v>
          </cell>
          <cell r="E94">
            <v>10</v>
          </cell>
          <cell r="F94">
            <v>1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3.03</v>
          </cell>
        </row>
        <row r="95">
          <cell r="C95" t="str">
            <v>EXCESS CAPITAL LOSS</v>
          </cell>
          <cell r="D95">
            <v>204</v>
          </cell>
          <cell r="E95">
            <v>10</v>
          </cell>
          <cell r="F95">
            <v>1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3.03</v>
          </cell>
        </row>
        <row r="96">
          <cell r="C96" t="str">
            <v>EXCESS DEFERRED AMORTIZATION REVERSAL</v>
          </cell>
          <cell r="D96">
            <v>120</v>
          </cell>
          <cell r="E96">
            <v>10</v>
          </cell>
          <cell r="F96">
            <v>1</v>
          </cell>
          <cell r="G96">
            <v>0</v>
          </cell>
          <cell r="H96">
            <v>0</v>
          </cell>
          <cell r="I96">
            <v>0</v>
          </cell>
          <cell r="J96">
            <v>-3996065.06</v>
          </cell>
          <cell r="K96">
            <v>0</v>
          </cell>
          <cell r="L96">
            <v>-265.22000000000003</v>
          </cell>
          <cell r="M96">
            <v>0</v>
          </cell>
          <cell r="N96">
            <v>-3996330.28</v>
          </cell>
          <cell r="O96">
            <v>3.03</v>
          </cell>
        </row>
        <row r="97">
          <cell r="C97" t="str">
            <v>EXTERNAL NUC DECOM - FED</v>
          </cell>
          <cell r="D97">
            <v>202</v>
          </cell>
          <cell r="E97">
            <v>10</v>
          </cell>
          <cell r="F97">
            <v>1</v>
          </cell>
          <cell r="G97">
            <v>-3382612</v>
          </cell>
          <cell r="H97">
            <v>-3382612</v>
          </cell>
          <cell r="I97">
            <v>-1183914.2</v>
          </cell>
          <cell r="J97">
            <v>-1183914.2</v>
          </cell>
          <cell r="K97">
            <v>0</v>
          </cell>
          <cell r="L97">
            <v>0</v>
          </cell>
          <cell r="M97">
            <v>-1183914.2</v>
          </cell>
          <cell r="N97">
            <v>-1183914.2</v>
          </cell>
          <cell r="O97">
            <v>3.03</v>
          </cell>
        </row>
        <row r="98">
          <cell r="C98" t="str">
            <v>EXTERNAL NUC DECOM - STATE</v>
          </cell>
          <cell r="D98">
            <v>202</v>
          </cell>
          <cell r="E98">
            <v>10</v>
          </cell>
          <cell r="F98">
            <v>1</v>
          </cell>
          <cell r="G98">
            <v>-3382612</v>
          </cell>
          <cell r="H98">
            <v>-3382612</v>
          </cell>
          <cell r="I98">
            <v>67014</v>
          </cell>
          <cell r="J98">
            <v>67014</v>
          </cell>
          <cell r="K98">
            <v>-191468.6</v>
          </cell>
          <cell r="L98">
            <v>-191468.6</v>
          </cell>
          <cell r="M98">
            <v>-124454.6</v>
          </cell>
          <cell r="N98">
            <v>-124454.6</v>
          </cell>
          <cell r="O98">
            <v>3.03</v>
          </cell>
        </row>
        <row r="99">
          <cell r="C99" t="str">
            <v>FICA TAX ACCRUAL</v>
          </cell>
          <cell r="D99">
            <v>204</v>
          </cell>
          <cell r="E99">
            <v>10</v>
          </cell>
          <cell r="F99">
            <v>1</v>
          </cell>
          <cell r="G99">
            <v>-1636951</v>
          </cell>
          <cell r="H99">
            <v>-1636951</v>
          </cell>
          <cell r="I99">
            <v>-324301.62</v>
          </cell>
          <cell r="J99">
            <v>-324301.62</v>
          </cell>
          <cell r="K99">
            <v>-92657.600000000006</v>
          </cell>
          <cell r="L99">
            <v>-92657.600000000006</v>
          </cell>
          <cell r="M99">
            <v>-416959.22</v>
          </cell>
          <cell r="N99">
            <v>-416959.22</v>
          </cell>
          <cell r="O99">
            <v>3.03</v>
          </cell>
        </row>
        <row r="100">
          <cell r="C100" t="str">
            <v>FIN 48 - CREDIT ADJ - FEDERAL</v>
          </cell>
          <cell r="D100">
            <v>48</v>
          </cell>
          <cell r="E100">
            <v>10</v>
          </cell>
          <cell r="F100">
            <v>3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3.03</v>
          </cell>
        </row>
        <row r="101">
          <cell r="C101" t="str">
            <v>FIN 48 - CREDIT ADJ - FEDERAL OFFSET</v>
          </cell>
          <cell r="D101">
            <v>48</v>
          </cell>
          <cell r="E101">
            <v>10</v>
          </cell>
          <cell r="F101">
            <v>1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3.03</v>
          </cell>
        </row>
        <row r="102">
          <cell r="C102" t="str">
            <v>FIN 48 - CREDIT ADJ - STATE</v>
          </cell>
          <cell r="D102">
            <v>48</v>
          </cell>
          <cell r="E102">
            <v>10</v>
          </cell>
          <cell r="F102">
            <v>3</v>
          </cell>
          <cell r="G102">
            <v>-26000</v>
          </cell>
          <cell r="H102">
            <v>0</v>
          </cell>
          <cell r="I102">
            <v>0</v>
          </cell>
          <cell r="J102">
            <v>0</v>
          </cell>
          <cell r="K102">
            <v>-26000</v>
          </cell>
          <cell r="L102">
            <v>0</v>
          </cell>
          <cell r="M102">
            <v>-26000</v>
          </cell>
          <cell r="N102">
            <v>0</v>
          </cell>
          <cell r="O102">
            <v>3.03</v>
          </cell>
        </row>
        <row r="103">
          <cell r="C103" t="str">
            <v>FIN 48 - CREDIT ADJ - STATE OFFSET</v>
          </cell>
          <cell r="D103">
            <v>48</v>
          </cell>
          <cell r="E103">
            <v>10</v>
          </cell>
          <cell r="F103">
            <v>1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3.03</v>
          </cell>
        </row>
        <row r="104">
          <cell r="C104" t="str">
            <v>FIN 48 - PERMANENT ADJ - FEDERAL</v>
          </cell>
          <cell r="D104">
            <v>48</v>
          </cell>
          <cell r="E104">
            <v>10</v>
          </cell>
          <cell r="F104">
            <v>3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3.03</v>
          </cell>
        </row>
        <row r="105">
          <cell r="C105" t="str">
            <v>FIN 48 - PERMANENT ADJ - FEDERAL OFFSET</v>
          </cell>
          <cell r="D105">
            <v>48</v>
          </cell>
          <cell r="E105">
            <v>10</v>
          </cell>
          <cell r="F105">
            <v>1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3.03</v>
          </cell>
        </row>
        <row r="106">
          <cell r="C106" t="str">
            <v>FIN 48 - PERMANENT ADJ - STATE</v>
          </cell>
          <cell r="D106">
            <v>48</v>
          </cell>
          <cell r="E106">
            <v>10</v>
          </cell>
          <cell r="F106">
            <v>3</v>
          </cell>
          <cell r="G106">
            <v>0</v>
          </cell>
          <cell r="H106">
            <v>0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0</v>
          </cell>
          <cell r="N106">
            <v>0</v>
          </cell>
          <cell r="O106">
            <v>3.03</v>
          </cell>
        </row>
        <row r="107">
          <cell r="C107" t="str">
            <v>FIN 48 - PERMANENT ADJ - STATE OFFSET</v>
          </cell>
          <cell r="D107">
            <v>48</v>
          </cell>
          <cell r="E107">
            <v>10</v>
          </cell>
          <cell r="F107">
            <v>1</v>
          </cell>
          <cell r="G107">
            <v>0</v>
          </cell>
          <cell r="H107">
            <v>0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0</v>
          </cell>
          <cell r="N107">
            <v>0</v>
          </cell>
          <cell r="O107">
            <v>3.03</v>
          </cell>
        </row>
        <row r="108">
          <cell r="C108" t="str">
            <v>FIN 48 - TEMPORARY ADJ - CURR FED PAY</v>
          </cell>
          <cell r="D108">
            <v>48</v>
          </cell>
          <cell r="E108">
            <v>10</v>
          </cell>
          <cell r="F108">
            <v>1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3.03</v>
          </cell>
        </row>
        <row r="109">
          <cell r="C109" t="str">
            <v>FIN 48 - TEMPORARY ADJ - CURR STATE PAY</v>
          </cell>
          <cell r="D109">
            <v>48</v>
          </cell>
          <cell r="E109">
            <v>10</v>
          </cell>
          <cell r="F109">
            <v>1</v>
          </cell>
          <cell r="G109">
            <v>0</v>
          </cell>
          <cell r="H109">
            <v>0</v>
          </cell>
          <cell r="I109">
            <v>0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3.03</v>
          </cell>
        </row>
        <row r="110">
          <cell r="C110" t="str">
            <v>FIN 48 - TEMPORARY ADJ - FEDERAL</v>
          </cell>
          <cell r="D110">
            <v>48</v>
          </cell>
          <cell r="E110">
            <v>10</v>
          </cell>
          <cell r="F110">
            <v>1</v>
          </cell>
          <cell r="G110">
            <v>0</v>
          </cell>
          <cell r="H110">
            <v>0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3.03</v>
          </cell>
        </row>
        <row r="111">
          <cell r="C111" t="str">
            <v>FIN 48 - TEMPORARY ADJ - STATE</v>
          </cell>
          <cell r="D111">
            <v>48</v>
          </cell>
          <cell r="E111">
            <v>10</v>
          </cell>
          <cell r="F111">
            <v>1</v>
          </cell>
          <cell r="G111">
            <v>0</v>
          </cell>
          <cell r="H111">
            <v>0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3.03</v>
          </cell>
        </row>
        <row r="112">
          <cell r="C112" t="str">
            <v>FLAT BILL REVENUE OVER</v>
          </cell>
          <cell r="D112">
            <v>204</v>
          </cell>
          <cell r="E112">
            <v>10</v>
          </cell>
          <cell r="F112">
            <v>1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3.03</v>
          </cell>
        </row>
        <row r="113">
          <cell r="C113" t="str">
            <v>FLAT BILL REVENUE UNDER</v>
          </cell>
          <cell r="D113">
            <v>204</v>
          </cell>
          <cell r="E113">
            <v>10</v>
          </cell>
          <cell r="F113">
            <v>1</v>
          </cell>
          <cell r="G113">
            <v>-28520737.449999999</v>
          </cell>
          <cell r="H113">
            <v>-13206221.32</v>
          </cell>
          <cell r="I113">
            <v>-5650334.8399999999</v>
          </cell>
          <cell r="J113">
            <v>-2616326.9</v>
          </cell>
          <cell r="K113">
            <v>-1614381.26</v>
          </cell>
          <cell r="L113">
            <v>-747521.91</v>
          </cell>
          <cell r="M113">
            <v>-7264716.0999999996</v>
          </cell>
          <cell r="N113">
            <v>-3363848.81</v>
          </cell>
          <cell r="O113">
            <v>3.03</v>
          </cell>
        </row>
        <row r="114">
          <cell r="C114" t="str">
            <v>FOREIGN CURRENCY HEDGES</v>
          </cell>
          <cell r="D114">
            <v>204</v>
          </cell>
          <cell r="E114">
            <v>10</v>
          </cell>
          <cell r="F114">
            <v>1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3.03</v>
          </cell>
        </row>
        <row r="115">
          <cell r="C115" t="str">
            <v>FRANCHISE TAX ON FUEL CLAUSE</v>
          </cell>
          <cell r="D115">
            <v>204</v>
          </cell>
          <cell r="E115">
            <v>10</v>
          </cell>
          <cell r="F115">
            <v>1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3.03</v>
          </cell>
        </row>
        <row r="116">
          <cell r="C116" t="str">
            <v>FRANCHISE TAX ON FUEL CLAUSE - GPC Only - Cur</v>
          </cell>
          <cell r="D116">
            <v>204</v>
          </cell>
          <cell r="E116">
            <v>10</v>
          </cell>
          <cell r="F116">
            <v>1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3.03</v>
          </cell>
        </row>
        <row r="117">
          <cell r="C117" t="str">
            <v>GAIN / LOSS ON HEDGES 101</v>
          </cell>
          <cell r="D117">
            <v>70</v>
          </cell>
          <cell r="E117">
            <v>10</v>
          </cell>
          <cell r="F117">
            <v>100</v>
          </cell>
          <cell r="G117">
            <v>0</v>
          </cell>
          <cell r="H117">
            <v>0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0</v>
          </cell>
          <cell r="N117">
            <v>0</v>
          </cell>
          <cell r="O117">
            <v>3.03</v>
          </cell>
        </row>
        <row r="118">
          <cell r="C118" t="str">
            <v>GAIN / LOSS ON HEDGES 102</v>
          </cell>
          <cell r="D118">
            <v>70</v>
          </cell>
          <cell r="E118">
            <v>10</v>
          </cell>
          <cell r="F118">
            <v>100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3.03</v>
          </cell>
        </row>
        <row r="119">
          <cell r="C119" t="str">
            <v>GAIN / LOSS ON HEDGES 103</v>
          </cell>
          <cell r="D119">
            <v>70</v>
          </cell>
          <cell r="E119">
            <v>10</v>
          </cell>
          <cell r="F119">
            <v>100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3.03</v>
          </cell>
        </row>
        <row r="120">
          <cell r="C120" t="str">
            <v>GAIN / LOSS ON HEDGES 104</v>
          </cell>
          <cell r="D120">
            <v>70</v>
          </cell>
          <cell r="E120">
            <v>10</v>
          </cell>
          <cell r="F120">
            <v>100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3.03</v>
          </cell>
        </row>
        <row r="121">
          <cell r="C121" t="str">
            <v>GAIN / LOSS ON HEDGES 105</v>
          </cell>
          <cell r="D121">
            <v>70</v>
          </cell>
          <cell r="E121">
            <v>10</v>
          </cell>
          <cell r="F121">
            <v>100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3.03</v>
          </cell>
        </row>
        <row r="122">
          <cell r="C122" t="str">
            <v>GAIN / LOSS ON HEDGES 106</v>
          </cell>
          <cell r="D122">
            <v>70</v>
          </cell>
          <cell r="E122">
            <v>10</v>
          </cell>
          <cell r="F122">
            <v>100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3.03</v>
          </cell>
        </row>
        <row r="123">
          <cell r="C123" t="str">
            <v>GAIN / LOSS ON HEDGES 108</v>
          </cell>
          <cell r="D123">
            <v>70</v>
          </cell>
          <cell r="E123">
            <v>10</v>
          </cell>
          <cell r="F123">
            <v>100</v>
          </cell>
          <cell r="G123">
            <v>0</v>
          </cell>
          <cell r="H123">
            <v>0</v>
          </cell>
          <cell r="I123">
            <v>0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0</v>
          </cell>
          <cell r="O123">
            <v>3.03</v>
          </cell>
        </row>
        <row r="124">
          <cell r="C124" t="str">
            <v>GAIN / LOSS ON HEDGES 109</v>
          </cell>
          <cell r="D124">
            <v>70</v>
          </cell>
          <cell r="E124">
            <v>10</v>
          </cell>
          <cell r="F124">
            <v>100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3.03</v>
          </cell>
        </row>
        <row r="125">
          <cell r="C125" t="str">
            <v>GAIN / LOSS ON HEDGES 110 ATV</v>
          </cell>
          <cell r="D125">
            <v>70</v>
          </cell>
          <cell r="E125">
            <v>10</v>
          </cell>
          <cell r="F125">
            <v>100</v>
          </cell>
          <cell r="G125">
            <v>0</v>
          </cell>
          <cell r="H125">
            <v>0</v>
          </cell>
          <cell r="I125">
            <v>0</v>
          </cell>
          <cell r="J125">
            <v>0</v>
          </cell>
          <cell r="K125">
            <v>0</v>
          </cell>
          <cell r="L125">
            <v>0</v>
          </cell>
          <cell r="M125">
            <v>0</v>
          </cell>
          <cell r="N125">
            <v>0</v>
          </cell>
          <cell r="O125">
            <v>3.03</v>
          </cell>
        </row>
        <row r="126">
          <cell r="C126" t="str">
            <v>GAIN / LOSS ON HEDGES 111</v>
          </cell>
          <cell r="D126">
            <v>70</v>
          </cell>
          <cell r="E126">
            <v>10</v>
          </cell>
          <cell r="F126">
            <v>100</v>
          </cell>
          <cell r="G126">
            <v>0</v>
          </cell>
          <cell r="H126">
            <v>0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3.03</v>
          </cell>
        </row>
        <row r="127">
          <cell r="C127" t="str">
            <v>GAIN / LOSS ON HEDGES 112</v>
          </cell>
          <cell r="D127">
            <v>70</v>
          </cell>
          <cell r="E127">
            <v>10</v>
          </cell>
          <cell r="F127">
            <v>100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0</v>
          </cell>
          <cell r="N127">
            <v>0</v>
          </cell>
          <cell r="O127">
            <v>3.03</v>
          </cell>
        </row>
        <row r="128">
          <cell r="C128" t="str">
            <v>GAIN / LOSS ON HEDGES 117</v>
          </cell>
          <cell r="D128">
            <v>70</v>
          </cell>
          <cell r="E128">
            <v>10</v>
          </cell>
          <cell r="F128">
            <v>100</v>
          </cell>
          <cell r="G128">
            <v>0</v>
          </cell>
          <cell r="H128">
            <v>0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3.03</v>
          </cell>
        </row>
        <row r="129">
          <cell r="C129" t="str">
            <v>GAIN / LOSS ON HEDGES 118</v>
          </cell>
          <cell r="D129">
            <v>70</v>
          </cell>
          <cell r="E129">
            <v>10</v>
          </cell>
          <cell r="F129">
            <v>100</v>
          </cell>
          <cell r="G129">
            <v>0</v>
          </cell>
          <cell r="H129">
            <v>0</v>
          </cell>
          <cell r="I129">
            <v>0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0</v>
          </cell>
          <cell r="O129">
            <v>3.03</v>
          </cell>
        </row>
        <row r="130">
          <cell r="C130" t="str">
            <v>GAIN / LOSS ON HEDGES 119</v>
          </cell>
          <cell r="D130">
            <v>70</v>
          </cell>
          <cell r="E130">
            <v>10</v>
          </cell>
          <cell r="F130">
            <v>100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3.03</v>
          </cell>
        </row>
        <row r="131">
          <cell r="C131" t="str">
            <v>GAIN / LOSS ON HEDGES 122</v>
          </cell>
          <cell r="D131">
            <v>70</v>
          </cell>
          <cell r="E131">
            <v>10</v>
          </cell>
          <cell r="F131">
            <v>100</v>
          </cell>
          <cell r="G131">
            <v>0</v>
          </cell>
          <cell r="H131">
            <v>0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0</v>
          </cell>
          <cell r="N131">
            <v>0</v>
          </cell>
          <cell r="O131">
            <v>3.03</v>
          </cell>
        </row>
        <row r="132">
          <cell r="C132" t="str">
            <v>GAIN / LOSS ON HEDGES 123</v>
          </cell>
          <cell r="D132">
            <v>70</v>
          </cell>
          <cell r="E132">
            <v>10</v>
          </cell>
          <cell r="F132">
            <v>100</v>
          </cell>
          <cell r="G132">
            <v>0</v>
          </cell>
          <cell r="H132">
            <v>0</v>
          </cell>
          <cell r="I132">
            <v>0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0</v>
          </cell>
          <cell r="O132">
            <v>3.03</v>
          </cell>
        </row>
        <row r="133">
          <cell r="C133" t="str">
            <v>GAIN / LOSS ON HEDGES 124</v>
          </cell>
          <cell r="D133">
            <v>70</v>
          </cell>
          <cell r="E133">
            <v>10</v>
          </cell>
          <cell r="F133">
            <v>100</v>
          </cell>
          <cell r="G133">
            <v>0</v>
          </cell>
          <cell r="H133">
            <v>0</v>
          </cell>
          <cell r="I133">
            <v>0</v>
          </cell>
          <cell r="J133">
            <v>0</v>
          </cell>
          <cell r="K133">
            <v>0</v>
          </cell>
          <cell r="L133">
            <v>0</v>
          </cell>
          <cell r="M133">
            <v>0</v>
          </cell>
          <cell r="N133">
            <v>0</v>
          </cell>
          <cell r="O133">
            <v>3.03</v>
          </cell>
        </row>
        <row r="134">
          <cell r="C134" t="str">
            <v>GAIN / LOSS ON HEDGES 1519</v>
          </cell>
          <cell r="D134">
            <v>70</v>
          </cell>
          <cell r="E134">
            <v>10</v>
          </cell>
          <cell r="F134">
            <v>100</v>
          </cell>
          <cell r="G134">
            <v>0</v>
          </cell>
          <cell r="H134">
            <v>0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3.03</v>
          </cell>
        </row>
        <row r="135">
          <cell r="C135" t="str">
            <v>GAIN/LOSS (PT CONTRA)</v>
          </cell>
          <cell r="D135">
            <v>203</v>
          </cell>
          <cell r="E135">
            <v>10</v>
          </cell>
          <cell r="F135">
            <v>1</v>
          </cell>
          <cell r="G135">
            <v>-38792868</v>
          </cell>
          <cell r="H135">
            <v>-38792868</v>
          </cell>
          <cell r="I135">
            <v>-5934280.5</v>
          </cell>
          <cell r="J135">
            <v>-7685379.8399999999</v>
          </cell>
          <cell r="K135">
            <v>-2195822.58</v>
          </cell>
          <cell r="L135">
            <v>-2195822.58</v>
          </cell>
          <cell r="M135">
            <v>-8130103.0800000001</v>
          </cell>
          <cell r="N135">
            <v>-9881202.4199999999</v>
          </cell>
          <cell r="O135">
            <v>3.03</v>
          </cell>
        </row>
        <row r="136">
          <cell r="C136" t="str">
            <v>GPC SPARE 2 D &amp; O</v>
          </cell>
          <cell r="D136">
            <v>70</v>
          </cell>
          <cell r="E136">
            <v>10</v>
          </cell>
          <cell r="F136">
            <v>100</v>
          </cell>
          <cell r="G136">
            <v>0</v>
          </cell>
          <cell r="H136">
            <v>0</v>
          </cell>
          <cell r="I136">
            <v>0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0</v>
          </cell>
          <cell r="O136">
            <v>3.03</v>
          </cell>
        </row>
        <row r="137">
          <cell r="C137" t="str">
            <v>GPC SPARE 3 D &amp; O</v>
          </cell>
          <cell r="D137">
            <v>70</v>
          </cell>
          <cell r="E137">
            <v>10</v>
          </cell>
          <cell r="F137">
            <v>100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0</v>
          </cell>
          <cell r="O137">
            <v>3.03</v>
          </cell>
        </row>
        <row r="138">
          <cell r="C138" t="str">
            <v>HEALTH REIMBURSEMENT ACCRUAL</v>
          </cell>
          <cell r="D138">
            <v>204</v>
          </cell>
          <cell r="E138">
            <v>10</v>
          </cell>
          <cell r="F138">
            <v>1</v>
          </cell>
          <cell r="G138">
            <v>294021</v>
          </cell>
          <cell r="H138">
            <v>294021</v>
          </cell>
          <cell r="I138">
            <v>58249.440000000002</v>
          </cell>
          <cell r="J138">
            <v>58249.440000000002</v>
          </cell>
          <cell r="K138">
            <v>16642.7</v>
          </cell>
          <cell r="L138">
            <v>16642.7</v>
          </cell>
          <cell r="M138">
            <v>74892.14</v>
          </cell>
          <cell r="N138">
            <v>74892.14</v>
          </cell>
          <cell r="O138">
            <v>3.03</v>
          </cell>
        </row>
        <row r="139">
          <cell r="C139" t="str">
            <v>HEDGE INTEREST</v>
          </cell>
          <cell r="D139">
            <v>70</v>
          </cell>
          <cell r="E139">
            <v>10</v>
          </cell>
          <cell r="F139">
            <v>100</v>
          </cell>
          <cell r="G139">
            <v>-5045000</v>
          </cell>
          <cell r="H139">
            <v>-5045000</v>
          </cell>
          <cell r="I139">
            <v>-999481.14</v>
          </cell>
          <cell r="J139">
            <v>-999481.14</v>
          </cell>
          <cell r="K139">
            <v>-285566.02</v>
          </cell>
          <cell r="L139">
            <v>-285566.02</v>
          </cell>
          <cell r="M139">
            <v>-1285047.1599999999</v>
          </cell>
          <cell r="N139">
            <v>-1285047.1599999999</v>
          </cell>
          <cell r="O139">
            <v>3.03</v>
          </cell>
        </row>
        <row r="140">
          <cell r="C140" t="str">
            <v>HEDGE INTEREST 100M DOE</v>
          </cell>
          <cell r="D140">
            <v>70</v>
          </cell>
          <cell r="E140">
            <v>10</v>
          </cell>
          <cell r="F140">
            <v>100</v>
          </cell>
          <cell r="G140">
            <v>-469000</v>
          </cell>
          <cell r="H140">
            <v>-469000</v>
          </cell>
          <cell r="I140">
            <v>-92915.1</v>
          </cell>
          <cell r="J140">
            <v>-92915.1</v>
          </cell>
          <cell r="K140">
            <v>-26547.17</v>
          </cell>
          <cell r="L140">
            <v>-26547.17</v>
          </cell>
          <cell r="M140">
            <v>-119462.27</v>
          </cell>
          <cell r="N140">
            <v>-119462.27</v>
          </cell>
          <cell r="O140">
            <v>3.03</v>
          </cell>
        </row>
        <row r="141">
          <cell r="C141" t="str">
            <v>HEDGE INTEREST 2013B</v>
          </cell>
          <cell r="D141">
            <v>70</v>
          </cell>
          <cell r="E141">
            <v>10</v>
          </cell>
          <cell r="F141">
            <v>100</v>
          </cell>
          <cell r="G141">
            <v>-401757.29</v>
          </cell>
          <cell r="H141">
            <v>-401757.29</v>
          </cell>
          <cell r="I141">
            <v>-79593.429999999993</v>
          </cell>
          <cell r="J141">
            <v>-79593.429999999993</v>
          </cell>
          <cell r="K141">
            <v>-22740.98</v>
          </cell>
          <cell r="L141">
            <v>-22740.98</v>
          </cell>
          <cell r="M141">
            <v>-102334.41</v>
          </cell>
          <cell r="N141">
            <v>-102334.41</v>
          </cell>
          <cell r="O141">
            <v>3.03</v>
          </cell>
        </row>
        <row r="142">
          <cell r="C142" t="str">
            <v>HEDGE INTEREST 2013C</v>
          </cell>
          <cell r="D142">
            <v>70</v>
          </cell>
          <cell r="E142">
            <v>10</v>
          </cell>
          <cell r="F142">
            <v>100</v>
          </cell>
          <cell r="G142">
            <v>-835072.66</v>
          </cell>
          <cell r="H142">
            <v>-835072.66</v>
          </cell>
          <cell r="I142">
            <v>-165438.93</v>
          </cell>
          <cell r="J142">
            <v>-165438.93</v>
          </cell>
          <cell r="K142">
            <v>-47268.26</v>
          </cell>
          <cell r="L142">
            <v>-47268.26</v>
          </cell>
          <cell r="M142">
            <v>-212707.19</v>
          </cell>
          <cell r="N142">
            <v>-212707.19</v>
          </cell>
          <cell r="O142">
            <v>3.03</v>
          </cell>
        </row>
        <row r="143">
          <cell r="C143" t="str">
            <v>HEDGE INTEREST 2015 DOE</v>
          </cell>
          <cell r="D143">
            <v>70</v>
          </cell>
          <cell r="E143">
            <v>10</v>
          </cell>
          <cell r="F143">
            <v>100</v>
          </cell>
          <cell r="G143">
            <v>-16401141.300000001</v>
          </cell>
          <cell r="H143">
            <v>-16401141.300000001</v>
          </cell>
          <cell r="I143">
            <v>-3249282.75</v>
          </cell>
          <cell r="J143">
            <v>-3249282.75</v>
          </cell>
          <cell r="K143">
            <v>-928366.43</v>
          </cell>
          <cell r="L143">
            <v>-928366.43</v>
          </cell>
          <cell r="M143">
            <v>-4177649.18</v>
          </cell>
          <cell r="N143">
            <v>-4177649.18</v>
          </cell>
          <cell r="O143">
            <v>3.03</v>
          </cell>
        </row>
        <row r="144">
          <cell r="C144" t="str">
            <v>HEDGE INTEREST 2017A ELEC OPER RETAIL</v>
          </cell>
          <cell r="D144">
            <v>70</v>
          </cell>
          <cell r="E144">
            <v>10</v>
          </cell>
          <cell r="F144">
            <v>100</v>
          </cell>
          <cell r="G144">
            <v>415195</v>
          </cell>
          <cell r="H144">
            <v>415195</v>
          </cell>
          <cell r="I144">
            <v>82255.61</v>
          </cell>
          <cell r="J144">
            <v>82255.61</v>
          </cell>
          <cell r="K144">
            <v>23501.599999999999</v>
          </cell>
          <cell r="L144">
            <v>23501.599999999999</v>
          </cell>
          <cell r="M144">
            <v>105757.21</v>
          </cell>
          <cell r="N144">
            <v>105757.21</v>
          </cell>
          <cell r="O144">
            <v>3.03</v>
          </cell>
        </row>
        <row r="145">
          <cell r="C145" t="str">
            <v>HEDGE INTEREST 2017B ELEC OPER RETAIL</v>
          </cell>
          <cell r="D145">
            <v>70</v>
          </cell>
          <cell r="E145">
            <v>10</v>
          </cell>
          <cell r="F145">
            <v>100</v>
          </cell>
          <cell r="G145">
            <v>171208.33</v>
          </cell>
          <cell r="H145">
            <v>171208.33</v>
          </cell>
          <cell r="I145">
            <v>33918.629999999997</v>
          </cell>
          <cell r="J145">
            <v>33918.629999999997</v>
          </cell>
          <cell r="K145">
            <v>9691.0400000000009</v>
          </cell>
          <cell r="L145">
            <v>9691.0400000000009</v>
          </cell>
          <cell r="M145">
            <v>43609.67</v>
          </cell>
          <cell r="N145">
            <v>43609.67</v>
          </cell>
          <cell r="O145">
            <v>3.03</v>
          </cell>
        </row>
        <row r="146">
          <cell r="C146" t="str">
            <v>INDIRECT COSTS (PT CONTRA)</v>
          </cell>
          <cell r="D146">
            <v>203</v>
          </cell>
          <cell r="E146">
            <v>10</v>
          </cell>
          <cell r="F146">
            <v>1</v>
          </cell>
          <cell r="G146">
            <v>-56449621.68</v>
          </cell>
          <cell r="H146">
            <v>-56449621.68</v>
          </cell>
          <cell r="I146">
            <v>-8635295.7799999993</v>
          </cell>
          <cell r="J146">
            <v>-11183415.640000001</v>
          </cell>
          <cell r="K146">
            <v>-3195261.4</v>
          </cell>
          <cell r="L146">
            <v>-3195261.4</v>
          </cell>
          <cell r="M146">
            <v>-11830557.18</v>
          </cell>
          <cell r="N146">
            <v>-14378677.039999999</v>
          </cell>
          <cell r="O146">
            <v>3.03</v>
          </cell>
        </row>
        <row r="147">
          <cell r="C147" t="str">
            <v>INJURIES &amp; DAMAGES RESERVE</v>
          </cell>
          <cell r="D147">
            <v>204</v>
          </cell>
          <cell r="E147">
            <v>10</v>
          </cell>
          <cell r="F147">
            <v>1</v>
          </cell>
          <cell r="G147">
            <v>13563763.390000001</v>
          </cell>
          <cell r="H147">
            <v>8559425.1500000004</v>
          </cell>
          <cell r="I147">
            <v>2687160.7</v>
          </cell>
          <cell r="J147">
            <v>1695735.19</v>
          </cell>
          <cell r="K147">
            <v>767760.14</v>
          </cell>
          <cell r="L147">
            <v>484495.73</v>
          </cell>
          <cell r="M147">
            <v>3454920.84</v>
          </cell>
          <cell r="N147">
            <v>2180230.92</v>
          </cell>
          <cell r="O147">
            <v>3.03</v>
          </cell>
        </row>
        <row r="148">
          <cell r="C148" t="str">
            <v>INTERRUPTIBLE SERVICE CREDITS</v>
          </cell>
          <cell r="D148">
            <v>204</v>
          </cell>
          <cell r="E148">
            <v>10</v>
          </cell>
          <cell r="F148">
            <v>1</v>
          </cell>
          <cell r="G148">
            <v>1113270.6499999999</v>
          </cell>
          <cell r="H148">
            <v>3248176.6</v>
          </cell>
          <cell r="I148">
            <v>220553.63</v>
          </cell>
          <cell r="J148">
            <v>643506.69999999995</v>
          </cell>
          <cell r="K148">
            <v>63015.32</v>
          </cell>
          <cell r="L148">
            <v>183859.04</v>
          </cell>
          <cell r="M148">
            <v>283568.95</v>
          </cell>
          <cell r="N148">
            <v>827365.74</v>
          </cell>
          <cell r="O148">
            <v>3.03</v>
          </cell>
        </row>
        <row r="149">
          <cell r="C149" t="str">
            <v>IRS REPORTS RAR ADJUSTMENT - ATL</v>
          </cell>
          <cell r="D149">
            <v>204</v>
          </cell>
          <cell r="E149">
            <v>10</v>
          </cell>
          <cell r="F149">
            <v>1</v>
          </cell>
          <cell r="G149">
            <v>-15698530</v>
          </cell>
          <cell r="H149">
            <v>-15698530</v>
          </cell>
          <cell r="I149">
            <v>-3296691.3</v>
          </cell>
          <cell r="J149">
            <v>-3296691.3</v>
          </cell>
          <cell r="K149">
            <v>0</v>
          </cell>
          <cell r="L149">
            <v>0</v>
          </cell>
          <cell r="M149">
            <v>-3296691.3</v>
          </cell>
          <cell r="N149">
            <v>-3296691.3</v>
          </cell>
          <cell r="O149">
            <v>3.03</v>
          </cell>
        </row>
        <row r="150">
          <cell r="C150" t="str">
            <v>IRS SETTLEMENT RAR - STATE - FEEDBACK</v>
          </cell>
          <cell r="D150">
            <v>204</v>
          </cell>
          <cell r="E150">
            <v>10</v>
          </cell>
          <cell r="F150">
            <v>1</v>
          </cell>
          <cell r="G150">
            <v>-6296314</v>
          </cell>
          <cell r="H150">
            <v>-6296314</v>
          </cell>
          <cell r="I150">
            <v>74842.960000000006</v>
          </cell>
          <cell r="J150">
            <v>74842.960000000006</v>
          </cell>
          <cell r="K150">
            <v>-356395.11</v>
          </cell>
          <cell r="L150">
            <v>-356395.11</v>
          </cell>
          <cell r="M150">
            <v>-281552.15000000002</v>
          </cell>
          <cell r="N150">
            <v>-281552.15000000002</v>
          </cell>
          <cell r="O150">
            <v>3.03</v>
          </cell>
        </row>
        <row r="151">
          <cell r="C151" t="str">
            <v>ITC AMORTIZATION 10%</v>
          </cell>
          <cell r="D151">
            <v>201</v>
          </cell>
          <cell r="E151">
            <v>10</v>
          </cell>
          <cell r="F151">
            <v>2</v>
          </cell>
          <cell r="G151">
            <v>160755697.99000001</v>
          </cell>
          <cell r="H151">
            <v>158580290.74000001</v>
          </cell>
          <cell r="I151">
            <v>67091511.329999998</v>
          </cell>
          <cell r="J151">
            <v>71585848.439999998</v>
          </cell>
          <cell r="K151">
            <v>19169001.780000001</v>
          </cell>
          <cell r="L151">
            <v>20453098.030000001</v>
          </cell>
          <cell r="M151">
            <v>86260513.109999999</v>
          </cell>
          <cell r="N151">
            <v>92038946.469999999</v>
          </cell>
          <cell r="O151">
            <v>3.03</v>
          </cell>
        </row>
        <row r="152">
          <cell r="C152" t="str">
            <v>ITC AMORTIZATION 3%</v>
          </cell>
          <cell r="D152">
            <v>201</v>
          </cell>
          <cell r="E152">
            <v>10</v>
          </cell>
          <cell r="F152">
            <v>2</v>
          </cell>
          <cell r="G152">
            <v>0.04</v>
          </cell>
          <cell r="H152">
            <v>0.04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3.03</v>
          </cell>
        </row>
        <row r="153">
          <cell r="C153" t="str">
            <v>ITC AMORTIZATION 4%</v>
          </cell>
          <cell r="D153">
            <v>201</v>
          </cell>
          <cell r="E153">
            <v>10</v>
          </cell>
          <cell r="F153">
            <v>2</v>
          </cell>
          <cell r="G153">
            <v>1107691.96</v>
          </cell>
          <cell r="H153">
            <v>962545.21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0</v>
          </cell>
          <cell r="N153">
            <v>0</v>
          </cell>
          <cell r="O153">
            <v>3.03</v>
          </cell>
        </row>
        <row r="154">
          <cell r="C154" t="str">
            <v>ITC_AMORT_ELECTRIC</v>
          </cell>
          <cell r="D154">
            <v>201</v>
          </cell>
          <cell r="E154">
            <v>10</v>
          </cell>
          <cell r="F154">
            <v>2</v>
          </cell>
          <cell r="G154">
            <v>90528483.219999999</v>
          </cell>
          <cell r="H154">
            <v>109756305.22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0</v>
          </cell>
          <cell r="N154">
            <v>0</v>
          </cell>
          <cell r="O154">
            <v>3.03</v>
          </cell>
        </row>
        <row r="155">
          <cell r="C155" t="str">
            <v>ITC_BASIS_ADJ_ELEC</v>
          </cell>
          <cell r="D155">
            <v>201</v>
          </cell>
          <cell r="E155">
            <v>10</v>
          </cell>
          <cell r="F155">
            <v>2</v>
          </cell>
          <cell r="G155">
            <v>-100512054.06</v>
          </cell>
          <cell r="H155">
            <v>-110683809.3</v>
          </cell>
          <cell r="I155">
            <v>-28321497.719999999</v>
          </cell>
          <cell r="J155">
            <v>-31187615.079999998</v>
          </cell>
          <cell r="K155">
            <v>0</v>
          </cell>
          <cell r="L155">
            <v>0</v>
          </cell>
          <cell r="M155">
            <v>-28321497.719999999</v>
          </cell>
          <cell r="N155">
            <v>-31187615.079999998</v>
          </cell>
          <cell r="O155">
            <v>3.03</v>
          </cell>
        </row>
        <row r="156">
          <cell r="C156" t="str">
            <v>ITC_BASIS_ADJ_ELEC STATE</v>
          </cell>
          <cell r="D156">
            <v>201</v>
          </cell>
          <cell r="E156">
            <v>10</v>
          </cell>
          <cell r="F156">
            <v>2</v>
          </cell>
          <cell r="G156">
            <v>25733302.370000001</v>
          </cell>
          <cell r="H156">
            <v>26410116.300000001</v>
          </cell>
          <cell r="I156">
            <v>-410429.8</v>
          </cell>
          <cell r="J156">
            <v>-421224.56</v>
          </cell>
          <cell r="K156">
            <v>1954427.9</v>
          </cell>
          <cell r="L156">
            <v>2005831.48</v>
          </cell>
          <cell r="M156">
            <v>1543998.1</v>
          </cell>
          <cell r="N156">
            <v>1584606.92</v>
          </cell>
          <cell r="O156">
            <v>3.03</v>
          </cell>
        </row>
        <row r="157">
          <cell r="C157" t="str">
            <v>K-1 INCOME/LOSS</v>
          </cell>
          <cell r="D157">
            <v>204</v>
          </cell>
          <cell r="E157">
            <v>10</v>
          </cell>
          <cell r="F157">
            <v>1</v>
          </cell>
          <cell r="G157">
            <v>-726633</v>
          </cell>
          <cell r="H157">
            <v>-726633</v>
          </cell>
          <cell r="I157">
            <v>-143955.6</v>
          </cell>
          <cell r="J157">
            <v>-143955.6</v>
          </cell>
          <cell r="K157">
            <v>-41130.17</v>
          </cell>
          <cell r="L157">
            <v>-41130.17</v>
          </cell>
          <cell r="M157">
            <v>-185085.77</v>
          </cell>
          <cell r="N157">
            <v>-185085.77</v>
          </cell>
          <cell r="O157">
            <v>3.03</v>
          </cell>
        </row>
        <row r="158">
          <cell r="C158" t="str">
            <v>LEVELIZED PURCHASE POWER EXPENSE</v>
          </cell>
          <cell r="D158">
            <v>204</v>
          </cell>
          <cell r="E158">
            <v>10</v>
          </cell>
          <cell r="F158">
            <v>1</v>
          </cell>
          <cell r="G158">
            <v>-15742631.609999999</v>
          </cell>
          <cell r="H158">
            <v>18831546.170000002</v>
          </cell>
          <cell r="I158">
            <v>-3118823.28</v>
          </cell>
          <cell r="J158">
            <v>3730778.09</v>
          </cell>
          <cell r="K158">
            <v>-891092.3</v>
          </cell>
          <cell r="L158">
            <v>1065936.51</v>
          </cell>
          <cell r="M158">
            <v>-4009915.58</v>
          </cell>
          <cell r="N158">
            <v>4796714.5999999996</v>
          </cell>
          <cell r="O158">
            <v>3.03</v>
          </cell>
        </row>
        <row r="159">
          <cell r="C159" t="str">
            <v>LEVELIZED PURCHASE POWER EXPENSE - CURRENT</v>
          </cell>
          <cell r="D159">
            <v>204</v>
          </cell>
          <cell r="E159">
            <v>10</v>
          </cell>
          <cell r="F159">
            <v>1</v>
          </cell>
          <cell r="G159">
            <v>0</v>
          </cell>
          <cell r="H159">
            <v>0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0</v>
          </cell>
          <cell r="N159">
            <v>0</v>
          </cell>
          <cell r="O159">
            <v>3.03</v>
          </cell>
        </row>
        <row r="160">
          <cell r="C160" t="str">
            <v>LEVELIZED RENTS</v>
          </cell>
          <cell r="D160">
            <v>204</v>
          </cell>
          <cell r="E160">
            <v>10</v>
          </cell>
          <cell r="F160">
            <v>1</v>
          </cell>
          <cell r="G160">
            <v>235187.04</v>
          </cell>
          <cell r="H160">
            <v>235187.04</v>
          </cell>
          <cell r="I160">
            <v>46593.66</v>
          </cell>
          <cell r="J160">
            <v>46593.66</v>
          </cell>
          <cell r="K160">
            <v>13312.47</v>
          </cell>
          <cell r="L160">
            <v>13312.47</v>
          </cell>
          <cell r="M160">
            <v>59906.13</v>
          </cell>
          <cell r="N160">
            <v>59906.13</v>
          </cell>
          <cell r="O160">
            <v>3.03</v>
          </cell>
        </row>
        <row r="161">
          <cell r="C161" t="str">
            <v>LOSS/GAIN REACQUIRED DEBT</v>
          </cell>
          <cell r="D161">
            <v>204</v>
          </cell>
          <cell r="E161">
            <v>10</v>
          </cell>
          <cell r="F161">
            <v>1</v>
          </cell>
          <cell r="G161">
            <v>-127256633.22</v>
          </cell>
          <cell r="H161">
            <v>-126731938.76000001</v>
          </cell>
          <cell r="I161">
            <v>-25211220.100000001</v>
          </cell>
          <cell r="J161">
            <v>-25107271.219999999</v>
          </cell>
          <cell r="K161">
            <v>-7203205.2000000002</v>
          </cell>
          <cell r="L161">
            <v>-7173505.5</v>
          </cell>
          <cell r="M161">
            <v>-32414425.300000001</v>
          </cell>
          <cell r="N161">
            <v>-32280776.719999999</v>
          </cell>
          <cell r="O161">
            <v>3.03</v>
          </cell>
        </row>
        <row r="162">
          <cell r="C162" t="str">
            <v>LOSS/GAIN REACQUIRED DEBT - CURRENT</v>
          </cell>
          <cell r="D162">
            <v>204</v>
          </cell>
          <cell r="E162">
            <v>10</v>
          </cell>
          <cell r="F162">
            <v>1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3.03</v>
          </cell>
        </row>
        <row r="163">
          <cell r="C163" t="str">
            <v>MARKET BASED RATES SUBJECT TO REFUND</v>
          </cell>
          <cell r="D163">
            <v>204</v>
          </cell>
          <cell r="E163">
            <v>10</v>
          </cell>
          <cell r="F163">
            <v>1</v>
          </cell>
          <cell r="G163">
            <v>-523541</v>
          </cell>
          <cell r="H163">
            <v>-523541</v>
          </cell>
          <cell r="I163">
            <v>-103720.39</v>
          </cell>
          <cell r="J163">
            <v>-103720.39</v>
          </cell>
          <cell r="K163">
            <v>-29634.39</v>
          </cell>
          <cell r="L163">
            <v>-29634.39</v>
          </cell>
          <cell r="M163">
            <v>-133354.78</v>
          </cell>
          <cell r="N163">
            <v>-133354.78</v>
          </cell>
          <cell r="O163">
            <v>3.03</v>
          </cell>
        </row>
        <row r="164">
          <cell r="C164" t="str">
            <v>MEDICAL INSURANCE CLAIMS</v>
          </cell>
          <cell r="D164">
            <v>204</v>
          </cell>
          <cell r="E164">
            <v>10</v>
          </cell>
          <cell r="F164">
            <v>1</v>
          </cell>
          <cell r="G164">
            <v>-3222304</v>
          </cell>
          <cell r="H164">
            <v>-2885537.38</v>
          </cell>
          <cell r="I164">
            <v>-638380.99</v>
          </cell>
          <cell r="J164">
            <v>-571663.06999999995</v>
          </cell>
          <cell r="K164">
            <v>-182394.55</v>
          </cell>
          <cell r="L164">
            <v>-163332.29</v>
          </cell>
          <cell r="M164">
            <v>-820775.54</v>
          </cell>
          <cell r="N164">
            <v>-734995.36</v>
          </cell>
          <cell r="O164">
            <v>3.03</v>
          </cell>
        </row>
        <row r="165">
          <cell r="C165" t="str">
            <v>MEDICARE SUBSIDY TAX LEGISLATION ADJ</v>
          </cell>
          <cell r="D165">
            <v>204</v>
          </cell>
          <cell r="E165">
            <v>10</v>
          </cell>
          <cell r="F165">
            <v>1</v>
          </cell>
          <cell r="G165">
            <v>18816839.719999999</v>
          </cell>
          <cell r="H165">
            <v>19880936.210000001</v>
          </cell>
          <cell r="I165">
            <v>3727864.52</v>
          </cell>
          <cell r="J165">
            <v>3938676.09</v>
          </cell>
          <cell r="K165">
            <v>1065104.07</v>
          </cell>
          <cell r="L165">
            <v>1125335.94</v>
          </cell>
          <cell r="M165">
            <v>4792968.59</v>
          </cell>
          <cell r="N165">
            <v>5064012.03</v>
          </cell>
          <cell r="O165">
            <v>3.03</v>
          </cell>
        </row>
        <row r="166">
          <cell r="C166" t="str">
            <v>MEDICARE SUBSIDY TAX LEGISLATION ADJ-CURRENT</v>
          </cell>
          <cell r="D166">
            <v>204</v>
          </cell>
          <cell r="E166">
            <v>10</v>
          </cell>
          <cell r="F166">
            <v>1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3.03</v>
          </cell>
        </row>
        <row r="167">
          <cell r="C167" t="str">
            <v>METERS &amp; TRANSFORMER INST COSTS</v>
          </cell>
          <cell r="D167">
            <v>202</v>
          </cell>
          <cell r="E167">
            <v>10</v>
          </cell>
          <cell r="F167">
            <v>1</v>
          </cell>
          <cell r="G167">
            <v>-1576949</v>
          </cell>
          <cell r="H167">
            <v>-1576949</v>
          </cell>
          <cell r="I167">
            <v>-551932.15</v>
          </cell>
          <cell r="J167">
            <v>-551932.15</v>
          </cell>
          <cell r="K167">
            <v>0</v>
          </cell>
          <cell r="L167">
            <v>0</v>
          </cell>
          <cell r="M167">
            <v>-551932.15</v>
          </cell>
          <cell r="N167">
            <v>-551932.15</v>
          </cell>
          <cell r="O167">
            <v>3.03</v>
          </cell>
        </row>
        <row r="168">
          <cell r="C168" t="str">
            <v>METERS &amp; TRANSFORMER INST COSTS - STATE</v>
          </cell>
          <cell r="D168">
            <v>202</v>
          </cell>
          <cell r="E168">
            <v>10</v>
          </cell>
          <cell r="F168">
            <v>1</v>
          </cell>
          <cell r="G168">
            <v>-1576949</v>
          </cell>
          <cell r="H168">
            <v>-1576949</v>
          </cell>
          <cell r="I168">
            <v>31241.439999999999</v>
          </cell>
          <cell r="J168">
            <v>31241.439999999999</v>
          </cell>
          <cell r="K168">
            <v>-89261.26</v>
          </cell>
          <cell r="L168">
            <v>-89261.26</v>
          </cell>
          <cell r="M168">
            <v>-58019.82</v>
          </cell>
          <cell r="N168">
            <v>-58019.82</v>
          </cell>
          <cell r="O168">
            <v>3.03</v>
          </cell>
        </row>
        <row r="169">
          <cell r="C169" t="str">
            <v>MISC DEF DR - RESOURCE PLANNING</v>
          </cell>
          <cell r="D169">
            <v>204</v>
          </cell>
          <cell r="E169">
            <v>10</v>
          </cell>
          <cell r="F169">
            <v>1</v>
          </cell>
          <cell r="G169">
            <v>0.15</v>
          </cell>
          <cell r="H169">
            <v>0.15</v>
          </cell>
          <cell r="I169">
            <v>0.03</v>
          </cell>
          <cell r="J169">
            <v>0.03</v>
          </cell>
          <cell r="K169">
            <v>0.01</v>
          </cell>
          <cell r="L169">
            <v>0.01</v>
          </cell>
          <cell r="M169">
            <v>0.04</v>
          </cell>
          <cell r="N169">
            <v>0.04</v>
          </cell>
          <cell r="O169">
            <v>3.03</v>
          </cell>
        </row>
        <row r="170">
          <cell r="C170" t="str">
            <v>MUNICIPAL GROSS RECEIPTS TAX</v>
          </cell>
          <cell r="D170">
            <v>204</v>
          </cell>
          <cell r="E170">
            <v>10</v>
          </cell>
          <cell r="F170">
            <v>1</v>
          </cell>
          <cell r="G170">
            <v>1145778.24</v>
          </cell>
          <cell r="H170">
            <v>1145778.24</v>
          </cell>
          <cell r="I170">
            <v>226993.8</v>
          </cell>
          <cell r="J170">
            <v>226993.8</v>
          </cell>
          <cell r="K170">
            <v>64855.37</v>
          </cell>
          <cell r="L170">
            <v>64855.37</v>
          </cell>
          <cell r="M170">
            <v>291849.17</v>
          </cell>
          <cell r="N170">
            <v>291849.17</v>
          </cell>
          <cell r="O170">
            <v>3.03</v>
          </cell>
        </row>
        <row r="171">
          <cell r="C171" t="str">
            <v>NCCR OVER RECOVERY-CURRENT 190</v>
          </cell>
          <cell r="D171">
            <v>204</v>
          </cell>
          <cell r="E171">
            <v>10</v>
          </cell>
          <cell r="F171">
            <v>1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3.03</v>
          </cell>
        </row>
        <row r="172">
          <cell r="C172" t="str">
            <v>NCCR OVER RECOVERY-NONCURRENT 190</v>
          </cell>
          <cell r="D172">
            <v>204</v>
          </cell>
          <cell r="E172">
            <v>10</v>
          </cell>
          <cell r="F172">
            <v>1</v>
          </cell>
          <cell r="G172">
            <v>0</v>
          </cell>
          <cell r="H172">
            <v>7306276.5599999996</v>
          </cell>
          <cell r="I172">
            <v>0</v>
          </cell>
          <cell r="J172">
            <v>1447469.9</v>
          </cell>
          <cell r="K172">
            <v>0</v>
          </cell>
          <cell r="L172">
            <v>413562.8</v>
          </cell>
          <cell r="M172">
            <v>0</v>
          </cell>
          <cell r="N172">
            <v>1861032.7</v>
          </cell>
          <cell r="O172">
            <v>3.03</v>
          </cell>
        </row>
        <row r="173">
          <cell r="C173" t="str">
            <v>NCCR UNDER RECOVERY-CURRENT 283</v>
          </cell>
          <cell r="D173">
            <v>204</v>
          </cell>
          <cell r="E173">
            <v>10</v>
          </cell>
          <cell r="F173">
            <v>1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3.03</v>
          </cell>
        </row>
        <row r="174">
          <cell r="C174" t="str">
            <v>NCCR UNDER RECOVERY-NONCURRENT 283</v>
          </cell>
          <cell r="D174">
            <v>204</v>
          </cell>
          <cell r="E174">
            <v>10</v>
          </cell>
          <cell r="F174">
            <v>1</v>
          </cell>
          <cell r="G174">
            <v>-1455290.34</v>
          </cell>
          <cell r="H174">
            <v>0</v>
          </cell>
          <cell r="I174">
            <v>-288312.24</v>
          </cell>
          <cell r="J174">
            <v>0</v>
          </cell>
          <cell r="K174">
            <v>-82374.92</v>
          </cell>
          <cell r="L174">
            <v>0</v>
          </cell>
          <cell r="M174">
            <v>-370687.16</v>
          </cell>
          <cell r="N174">
            <v>0</v>
          </cell>
          <cell r="O174">
            <v>3.03</v>
          </cell>
        </row>
        <row r="175">
          <cell r="C175" t="str">
            <v>NDBD AFUDC DEBT FED</v>
          </cell>
          <cell r="D175">
            <v>201</v>
          </cell>
          <cell r="E175">
            <v>10</v>
          </cell>
          <cell r="F175">
            <v>2</v>
          </cell>
          <cell r="G175">
            <v>-97492676.409999996</v>
          </cell>
          <cell r="H175">
            <v>-96277086.390000001</v>
          </cell>
          <cell r="I175">
            <v>-27470721.190000001</v>
          </cell>
          <cell r="J175">
            <v>-27128201.780000001</v>
          </cell>
          <cell r="K175">
            <v>0</v>
          </cell>
          <cell r="L175">
            <v>0</v>
          </cell>
          <cell r="M175">
            <v>-27470721.190000001</v>
          </cell>
          <cell r="N175">
            <v>-27128201.780000001</v>
          </cell>
          <cell r="O175">
            <v>3.03</v>
          </cell>
        </row>
        <row r="176">
          <cell r="C176" t="str">
            <v>NDBD AMORT - CURRENT</v>
          </cell>
          <cell r="D176">
            <v>202</v>
          </cell>
          <cell r="E176">
            <v>10</v>
          </cell>
          <cell r="F176">
            <v>1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3.03</v>
          </cell>
        </row>
        <row r="177">
          <cell r="C177" t="str">
            <v>NDBD AMORT - LONGTERM</v>
          </cell>
          <cell r="D177">
            <v>202</v>
          </cell>
          <cell r="E177">
            <v>10</v>
          </cell>
          <cell r="F177">
            <v>1</v>
          </cell>
          <cell r="G177">
            <v>19049718.039999999</v>
          </cell>
          <cell r="H177">
            <v>19575071.039999999</v>
          </cell>
          <cell r="I177">
            <v>3008958.92</v>
          </cell>
          <cell r="J177">
            <v>3113038.29</v>
          </cell>
          <cell r="K177">
            <v>1078285.8600000001</v>
          </cell>
          <cell r="L177">
            <v>1108022.82</v>
          </cell>
          <cell r="M177">
            <v>4087244.78</v>
          </cell>
          <cell r="N177">
            <v>4221061.1100000003</v>
          </cell>
          <cell r="O177">
            <v>3.03</v>
          </cell>
        </row>
        <row r="178">
          <cell r="C178" t="str">
            <v>NDBD CWIP AMORTIZATION</v>
          </cell>
          <cell r="D178">
            <v>201</v>
          </cell>
          <cell r="E178">
            <v>10</v>
          </cell>
          <cell r="F178">
            <v>2</v>
          </cell>
          <cell r="G178">
            <v>-6602751</v>
          </cell>
          <cell r="H178">
            <v>-6272616</v>
          </cell>
          <cell r="I178">
            <v>-1755161.68</v>
          </cell>
          <cell r="J178">
            <v>-1667404.26</v>
          </cell>
          <cell r="K178">
            <v>-501474.73</v>
          </cell>
          <cell r="L178">
            <v>-476401.18</v>
          </cell>
          <cell r="M178">
            <v>-2256636.41</v>
          </cell>
          <cell r="N178">
            <v>-2143805.4399999999</v>
          </cell>
          <cell r="O178">
            <v>3.03</v>
          </cell>
        </row>
        <row r="179">
          <cell r="C179" t="str">
            <v>NDBD NBV AMORTIZATION</v>
          </cell>
          <cell r="D179">
            <v>201</v>
          </cell>
          <cell r="E179">
            <v>10</v>
          </cell>
          <cell r="F179">
            <v>2</v>
          </cell>
          <cell r="G179">
            <v>-5320955.24</v>
          </cell>
          <cell r="H179">
            <v>-5125739.24</v>
          </cell>
          <cell r="I179">
            <v>-1414431.16</v>
          </cell>
          <cell r="J179">
            <v>-1362538.26</v>
          </cell>
          <cell r="K179">
            <v>-404123.16</v>
          </cell>
          <cell r="L179">
            <v>-389296.63</v>
          </cell>
          <cell r="M179">
            <v>-1818554.32</v>
          </cell>
          <cell r="N179">
            <v>-1751834.89</v>
          </cell>
          <cell r="O179">
            <v>3.03</v>
          </cell>
        </row>
        <row r="180">
          <cell r="C180" t="str">
            <v>NDBD_AFUDC_DEBT</v>
          </cell>
          <cell r="D180">
            <v>201</v>
          </cell>
          <cell r="E180">
            <v>10</v>
          </cell>
          <cell r="F180">
            <v>2</v>
          </cell>
          <cell r="G180">
            <v>-15708382.880000001</v>
          </cell>
          <cell r="H180">
            <v>-15708382.880000001</v>
          </cell>
          <cell r="I180">
            <v>-4175646.12</v>
          </cell>
          <cell r="J180">
            <v>-4175646.12</v>
          </cell>
          <cell r="K180">
            <v>-1193041.6599999999</v>
          </cell>
          <cell r="L180">
            <v>-1193041.6599999999</v>
          </cell>
          <cell r="M180">
            <v>-5368687.78</v>
          </cell>
          <cell r="N180">
            <v>-5368687.78</v>
          </cell>
          <cell r="O180">
            <v>3.03</v>
          </cell>
        </row>
        <row r="181">
          <cell r="C181" t="str">
            <v>NDBD_AFUDC_DEBT STATE</v>
          </cell>
          <cell r="D181">
            <v>201</v>
          </cell>
          <cell r="E181">
            <v>10</v>
          </cell>
          <cell r="F181">
            <v>2</v>
          </cell>
          <cell r="G181">
            <v>-98181569.069999993</v>
          </cell>
          <cell r="H181">
            <v>-96965787.200000003</v>
          </cell>
          <cell r="I181">
            <v>1565933.56</v>
          </cell>
          <cell r="J181">
            <v>1546542.59</v>
          </cell>
          <cell r="K181">
            <v>-7456827.54</v>
          </cell>
          <cell r="L181">
            <v>-7364489.6900000004</v>
          </cell>
          <cell r="M181">
            <v>-5890893.9800000004</v>
          </cell>
          <cell r="N181">
            <v>-5817947.0999999996</v>
          </cell>
          <cell r="O181">
            <v>3.03</v>
          </cell>
        </row>
        <row r="182">
          <cell r="C182" t="str">
            <v>NDBD_AFUDC_EQUITY</v>
          </cell>
          <cell r="D182">
            <v>201</v>
          </cell>
          <cell r="E182">
            <v>10</v>
          </cell>
          <cell r="F182">
            <v>2</v>
          </cell>
          <cell r="G182">
            <v>-153782738.21000001</v>
          </cell>
          <cell r="H182">
            <v>-144632469.91</v>
          </cell>
          <cell r="I182">
            <v>-43331693</v>
          </cell>
          <cell r="J182">
            <v>-40753402.219999999</v>
          </cell>
          <cell r="K182">
            <v>0</v>
          </cell>
          <cell r="L182">
            <v>0</v>
          </cell>
          <cell r="M182">
            <v>-43331693</v>
          </cell>
          <cell r="N182">
            <v>-40753402.219999999</v>
          </cell>
          <cell r="O182">
            <v>3.03</v>
          </cell>
        </row>
        <row r="183">
          <cell r="C183" t="str">
            <v>NDBD_AFUDC_EQUITY STATE</v>
          </cell>
          <cell r="D183">
            <v>201</v>
          </cell>
          <cell r="E183">
            <v>10</v>
          </cell>
          <cell r="F183">
            <v>2</v>
          </cell>
          <cell r="G183">
            <v>-184243715.18000001</v>
          </cell>
          <cell r="H183">
            <v>-175092326.41</v>
          </cell>
          <cell r="I183">
            <v>2938570.03</v>
          </cell>
          <cell r="J183">
            <v>2792611.2</v>
          </cell>
          <cell r="K183">
            <v>-13993192.65</v>
          </cell>
          <cell r="L183">
            <v>-13298150.52</v>
          </cell>
          <cell r="M183">
            <v>-11054622.619999999</v>
          </cell>
          <cell r="N183">
            <v>-10505539.32</v>
          </cell>
          <cell r="O183">
            <v>3.03</v>
          </cell>
        </row>
        <row r="184">
          <cell r="C184" t="str">
            <v>NDBD_FT</v>
          </cell>
          <cell r="D184">
            <v>201</v>
          </cell>
          <cell r="E184">
            <v>10</v>
          </cell>
          <cell r="F184">
            <v>2</v>
          </cell>
          <cell r="G184">
            <v>-2648998.0699999998</v>
          </cell>
          <cell r="H184">
            <v>-2609372.73</v>
          </cell>
          <cell r="I184">
            <v>-746439.84</v>
          </cell>
          <cell r="J184">
            <v>-734929.37</v>
          </cell>
          <cell r="K184">
            <v>0</v>
          </cell>
          <cell r="L184">
            <v>0</v>
          </cell>
          <cell r="M184">
            <v>-746439.84</v>
          </cell>
          <cell r="N184">
            <v>-734929.37</v>
          </cell>
          <cell r="O184">
            <v>3.03</v>
          </cell>
        </row>
        <row r="185">
          <cell r="C185" t="str">
            <v>NDBD_FT STATE</v>
          </cell>
          <cell r="D185">
            <v>201</v>
          </cell>
          <cell r="E185">
            <v>10</v>
          </cell>
          <cell r="F185">
            <v>2</v>
          </cell>
          <cell r="G185">
            <v>-17933719.02</v>
          </cell>
          <cell r="H185">
            <v>-17476103.030000001</v>
          </cell>
          <cell r="I185">
            <v>286031.40999999997</v>
          </cell>
          <cell r="J185">
            <v>278732.74</v>
          </cell>
          <cell r="K185">
            <v>-1365678.99</v>
          </cell>
          <cell r="L185">
            <v>-1330847.51</v>
          </cell>
          <cell r="M185">
            <v>-1079647.58</v>
          </cell>
          <cell r="N185">
            <v>-1052114.77</v>
          </cell>
          <cell r="O185">
            <v>3.03</v>
          </cell>
        </row>
        <row r="186">
          <cell r="C186" t="str">
            <v>NOX ALLOWANCES - BOOK/TAX DIFF</v>
          </cell>
          <cell r="D186">
            <v>204</v>
          </cell>
          <cell r="E186">
            <v>10</v>
          </cell>
          <cell r="F186">
            <v>1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3.03</v>
          </cell>
        </row>
        <row r="187">
          <cell r="C187" t="str">
            <v>NUCLEAR OUTAGE</v>
          </cell>
          <cell r="D187">
            <v>204</v>
          </cell>
          <cell r="E187">
            <v>10</v>
          </cell>
          <cell r="F187">
            <v>1</v>
          </cell>
          <cell r="G187">
            <v>-31932736.050000001</v>
          </cell>
          <cell r="H187">
            <v>-40300484.060000002</v>
          </cell>
          <cell r="I187">
            <v>-6326296.8399999999</v>
          </cell>
          <cell r="J187">
            <v>-7984058.2599999998</v>
          </cell>
          <cell r="K187">
            <v>-1807513.25</v>
          </cell>
          <cell r="L187">
            <v>-2281159.33</v>
          </cell>
          <cell r="M187">
            <v>-8133810.0899999999</v>
          </cell>
          <cell r="N187">
            <v>-10265217.59</v>
          </cell>
          <cell r="O187">
            <v>3.03</v>
          </cell>
        </row>
        <row r="188">
          <cell r="C188" t="str">
            <v>NUCLEAR OUTAGE - CURRENT</v>
          </cell>
          <cell r="D188">
            <v>204</v>
          </cell>
          <cell r="E188">
            <v>10</v>
          </cell>
          <cell r="F188">
            <v>1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3.03</v>
          </cell>
        </row>
        <row r="189">
          <cell r="C189" t="str">
            <v>O&amp;M ACCRUAL</v>
          </cell>
          <cell r="D189">
            <v>204</v>
          </cell>
          <cell r="E189">
            <v>10</v>
          </cell>
          <cell r="F189">
            <v>1</v>
          </cell>
          <cell r="G189">
            <v>0</v>
          </cell>
          <cell r="H189">
            <v>0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3.03</v>
          </cell>
        </row>
        <row r="190">
          <cell r="C190" t="str">
            <v>OBSOLETE INVENTORY</v>
          </cell>
          <cell r="D190">
            <v>204</v>
          </cell>
          <cell r="E190">
            <v>10</v>
          </cell>
          <cell r="F190">
            <v>1</v>
          </cell>
          <cell r="G190">
            <v>17045</v>
          </cell>
          <cell r="H190">
            <v>17045</v>
          </cell>
          <cell r="I190">
            <v>3376.84</v>
          </cell>
          <cell r="J190">
            <v>3376.84</v>
          </cell>
          <cell r="K190">
            <v>964.81</v>
          </cell>
          <cell r="L190">
            <v>964.81</v>
          </cell>
          <cell r="M190">
            <v>4341.6499999999996</v>
          </cell>
          <cell r="N190">
            <v>4341.6499999999996</v>
          </cell>
          <cell r="O190">
            <v>3.03</v>
          </cell>
        </row>
        <row r="191">
          <cell r="C191" t="str">
            <v>OCI - BEGINNING BALANCE</v>
          </cell>
          <cell r="D191">
            <v>70</v>
          </cell>
          <cell r="E191">
            <v>10</v>
          </cell>
          <cell r="F191">
            <v>100</v>
          </cell>
          <cell r="G191">
            <v>-8059895.0800000001</v>
          </cell>
          <cell r="H191">
            <v>-8059895.0800000001</v>
          </cell>
          <cell r="I191">
            <v>-1596771.69</v>
          </cell>
          <cell r="J191">
            <v>-1596771.69</v>
          </cell>
          <cell r="K191">
            <v>-456220.45</v>
          </cell>
          <cell r="L191">
            <v>-456220.45</v>
          </cell>
          <cell r="M191">
            <v>-2052992.14</v>
          </cell>
          <cell r="N191">
            <v>-2052992.14</v>
          </cell>
          <cell r="O191">
            <v>3.03</v>
          </cell>
        </row>
        <row r="192">
          <cell r="C192" t="str">
            <v>OCI - HEDGE SETLEMENT - 190</v>
          </cell>
          <cell r="D192">
            <v>70</v>
          </cell>
          <cell r="E192">
            <v>10</v>
          </cell>
          <cell r="F192">
            <v>100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3.03</v>
          </cell>
        </row>
        <row r="193">
          <cell r="C193" t="str">
            <v>OCI Chg FV LIBOR Hdgs 1591</v>
          </cell>
          <cell r="D193">
            <v>70</v>
          </cell>
          <cell r="E193">
            <v>10</v>
          </cell>
          <cell r="F193">
            <v>100</v>
          </cell>
          <cell r="G193">
            <v>0</v>
          </cell>
          <cell r="H193">
            <v>0</v>
          </cell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3.03</v>
          </cell>
        </row>
        <row r="194">
          <cell r="C194" t="str">
            <v>OCI Chg FV PCB Hdgs 1590</v>
          </cell>
          <cell r="D194">
            <v>70</v>
          </cell>
          <cell r="E194">
            <v>10</v>
          </cell>
          <cell r="F194">
            <v>100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3.03</v>
          </cell>
        </row>
        <row r="195">
          <cell r="C195" t="str">
            <v>OCI Chg FV Pre Issuance Hdgs 1501</v>
          </cell>
          <cell r="D195">
            <v>70</v>
          </cell>
          <cell r="E195">
            <v>10</v>
          </cell>
          <cell r="F195">
            <v>100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3.03</v>
          </cell>
        </row>
        <row r="196">
          <cell r="C196" t="str">
            <v>OCI LIBOR SETTLEMENT SUB 205</v>
          </cell>
          <cell r="D196">
            <v>70</v>
          </cell>
          <cell r="E196">
            <v>10</v>
          </cell>
          <cell r="F196">
            <v>100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3.03</v>
          </cell>
        </row>
        <row r="197">
          <cell r="C197" t="str">
            <v>OCI PCB Sub 204</v>
          </cell>
          <cell r="D197">
            <v>70</v>
          </cell>
          <cell r="E197">
            <v>10</v>
          </cell>
          <cell r="F197">
            <v>100</v>
          </cell>
          <cell r="G197">
            <v>0</v>
          </cell>
          <cell r="H197">
            <v>0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3.03</v>
          </cell>
        </row>
        <row r="198">
          <cell r="C198" t="str">
            <v>OTHER ACTUALIZING - FED</v>
          </cell>
          <cell r="D198">
            <v>204</v>
          </cell>
          <cell r="E198">
            <v>10</v>
          </cell>
          <cell r="F198">
            <v>1</v>
          </cell>
          <cell r="G198">
            <v>1319443</v>
          </cell>
          <cell r="H198">
            <v>1319443</v>
          </cell>
          <cell r="I198">
            <v>277083.03000000003</v>
          </cell>
          <cell r="J198">
            <v>277083.03000000003</v>
          </cell>
          <cell r="K198">
            <v>0</v>
          </cell>
          <cell r="L198">
            <v>0</v>
          </cell>
          <cell r="M198">
            <v>277083.03000000003</v>
          </cell>
          <cell r="N198">
            <v>277083.03000000003</v>
          </cell>
          <cell r="O198">
            <v>3.03</v>
          </cell>
        </row>
        <row r="199">
          <cell r="C199" t="str">
            <v>OTHER ACTUALIZING - STATE</v>
          </cell>
          <cell r="D199">
            <v>204</v>
          </cell>
          <cell r="E199">
            <v>10</v>
          </cell>
          <cell r="F199">
            <v>1</v>
          </cell>
          <cell r="G199">
            <v>0</v>
          </cell>
          <cell r="H199">
            <v>0</v>
          </cell>
          <cell r="I199">
            <v>0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0</v>
          </cell>
          <cell r="O199">
            <v>3.03</v>
          </cell>
        </row>
        <row r="200">
          <cell r="C200" t="str">
            <v>OTHER POST EMPLOYMENT BENEFITS - FAS #112</v>
          </cell>
          <cell r="D200">
            <v>204</v>
          </cell>
          <cell r="E200">
            <v>10</v>
          </cell>
          <cell r="F200">
            <v>1</v>
          </cell>
          <cell r="G200">
            <v>20897910.59</v>
          </cell>
          <cell r="H200">
            <v>20297720.34</v>
          </cell>
          <cell r="I200">
            <v>4140152.15</v>
          </cell>
          <cell r="J200">
            <v>4021246.52</v>
          </cell>
          <cell r="K200">
            <v>1182900.52</v>
          </cell>
          <cell r="L200">
            <v>1148927.49</v>
          </cell>
          <cell r="M200">
            <v>5323052.67</v>
          </cell>
          <cell r="N200">
            <v>5170174.01</v>
          </cell>
          <cell r="O200">
            <v>3.03</v>
          </cell>
        </row>
        <row r="201">
          <cell r="C201" t="str">
            <v>OTHER POST RETIREMENT BENEFITS - 1994 ERP</v>
          </cell>
          <cell r="D201">
            <v>204</v>
          </cell>
          <cell r="E201">
            <v>10</v>
          </cell>
          <cell r="F201">
            <v>1</v>
          </cell>
          <cell r="G201">
            <v>264534033.41</v>
          </cell>
          <cell r="H201">
            <v>261109256.83000001</v>
          </cell>
          <cell r="I201">
            <v>52407686.520000003</v>
          </cell>
          <cell r="J201">
            <v>51729193.039999999</v>
          </cell>
          <cell r="K201">
            <v>14973623.58</v>
          </cell>
          <cell r="L201">
            <v>14779768.33</v>
          </cell>
          <cell r="M201">
            <v>67381310.099999994</v>
          </cell>
          <cell r="N201">
            <v>66508961.369999997</v>
          </cell>
          <cell r="O201">
            <v>3.03</v>
          </cell>
        </row>
        <row r="202">
          <cell r="C202" t="str">
            <v>OTHER POST RETIREMENT BENEFITS - 1994 ERP - CURRENT</v>
          </cell>
          <cell r="D202">
            <v>204</v>
          </cell>
          <cell r="E202">
            <v>10</v>
          </cell>
          <cell r="F202">
            <v>1</v>
          </cell>
          <cell r="G202">
            <v>0</v>
          </cell>
          <cell r="H202">
            <v>0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0</v>
          </cell>
          <cell r="N202">
            <v>0</v>
          </cell>
          <cell r="O202">
            <v>3.03</v>
          </cell>
        </row>
        <row r="203">
          <cell r="C203" t="str">
            <v>OTHER PROPERTY TRUEUP- FED</v>
          </cell>
          <cell r="D203">
            <v>203</v>
          </cell>
          <cell r="E203">
            <v>10</v>
          </cell>
          <cell r="F203">
            <v>1</v>
          </cell>
          <cell r="G203">
            <v>-21803416.100000001</v>
          </cell>
          <cell r="H203">
            <v>-21803416.100000001</v>
          </cell>
          <cell r="I203">
            <v>-3535465.32</v>
          </cell>
          <cell r="J203">
            <v>-3535465.32</v>
          </cell>
          <cell r="K203">
            <v>0</v>
          </cell>
          <cell r="L203">
            <v>0</v>
          </cell>
          <cell r="M203">
            <v>-3535465.32</v>
          </cell>
          <cell r="N203">
            <v>-3535465.32</v>
          </cell>
          <cell r="O203">
            <v>3.03</v>
          </cell>
        </row>
        <row r="204">
          <cell r="C204" t="str">
            <v>OTHER PROPERTY TRUEUP- STATE</v>
          </cell>
          <cell r="D204">
            <v>203</v>
          </cell>
          <cell r="E204">
            <v>10</v>
          </cell>
          <cell r="F204">
            <v>1</v>
          </cell>
          <cell r="G204">
            <v>-39061436.509999998</v>
          </cell>
          <cell r="H204">
            <v>-39061436.509999998</v>
          </cell>
          <cell r="I204">
            <v>358521.73</v>
          </cell>
          <cell r="J204">
            <v>464315.28</v>
          </cell>
          <cell r="K204">
            <v>-2211024.5699999998</v>
          </cell>
          <cell r="L204">
            <v>-2211024.5699999998</v>
          </cell>
          <cell r="M204">
            <v>-1852502.84</v>
          </cell>
          <cell r="N204">
            <v>-1746709.29</v>
          </cell>
          <cell r="O204">
            <v>3.03</v>
          </cell>
        </row>
        <row r="205">
          <cell r="C205" t="str">
            <v>PENSION</v>
          </cell>
          <cell r="D205">
            <v>204</v>
          </cell>
          <cell r="E205">
            <v>10</v>
          </cell>
          <cell r="F205">
            <v>1</v>
          </cell>
          <cell r="G205">
            <v>-1075569493.9100001</v>
          </cell>
          <cell r="H205">
            <v>-1078239223.6600001</v>
          </cell>
          <cell r="I205">
            <v>-213084525.02000001</v>
          </cell>
          <cell r="J205">
            <v>-213613433.75</v>
          </cell>
          <cell r="K205">
            <v>-60881288.25</v>
          </cell>
          <cell r="L205">
            <v>-61032405.009999998</v>
          </cell>
          <cell r="M205">
            <v>-273965813.26999998</v>
          </cell>
          <cell r="N205">
            <v>-274645838.75999999</v>
          </cell>
          <cell r="O205">
            <v>3.03</v>
          </cell>
        </row>
        <row r="206">
          <cell r="C206" t="str">
            <v>PENSION - BOARD OF DIRECTORS</v>
          </cell>
          <cell r="D206">
            <v>204</v>
          </cell>
          <cell r="E206">
            <v>10</v>
          </cell>
          <cell r="F206">
            <v>1</v>
          </cell>
          <cell r="G206">
            <v>709385.12</v>
          </cell>
          <cell r="H206">
            <v>699920.12</v>
          </cell>
          <cell r="I206">
            <v>140538.57</v>
          </cell>
          <cell r="J206">
            <v>138663.44</v>
          </cell>
          <cell r="K206">
            <v>40153.870000000003</v>
          </cell>
          <cell r="L206">
            <v>39618.120000000003</v>
          </cell>
          <cell r="M206">
            <v>180692.44</v>
          </cell>
          <cell r="N206">
            <v>178281.56</v>
          </cell>
          <cell r="O206">
            <v>3.03</v>
          </cell>
        </row>
        <row r="207">
          <cell r="C207" t="str">
            <v>PENSION - BOARD OF DIRECTORS - CURRENT</v>
          </cell>
          <cell r="D207">
            <v>204</v>
          </cell>
          <cell r="E207">
            <v>10</v>
          </cell>
          <cell r="F207">
            <v>1</v>
          </cell>
          <cell r="G207">
            <v>0</v>
          </cell>
          <cell r="H207">
            <v>0</v>
          </cell>
          <cell r="I207">
            <v>0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0</v>
          </cell>
          <cell r="O207">
            <v>3.03</v>
          </cell>
        </row>
        <row r="208">
          <cell r="C208" t="str">
            <v>PENSION - DIRECTOR BENEFITS - GPC</v>
          </cell>
          <cell r="D208">
            <v>204</v>
          </cell>
          <cell r="E208">
            <v>10</v>
          </cell>
          <cell r="F208">
            <v>1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0</v>
          </cell>
          <cell r="N208">
            <v>0</v>
          </cell>
          <cell r="O208">
            <v>3.03</v>
          </cell>
        </row>
        <row r="209">
          <cell r="C209" t="str">
            <v>PERFORMANCE DIVIDEND PLAN</v>
          </cell>
          <cell r="D209">
            <v>204</v>
          </cell>
          <cell r="E209">
            <v>10</v>
          </cell>
          <cell r="F209">
            <v>1</v>
          </cell>
          <cell r="G209">
            <v>0</v>
          </cell>
          <cell r="H209">
            <v>0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0</v>
          </cell>
          <cell r="N209">
            <v>0</v>
          </cell>
          <cell r="O209">
            <v>3.03</v>
          </cell>
        </row>
        <row r="210">
          <cell r="C210" t="str">
            <v>PERFORMANCE PAY PLAN</v>
          </cell>
          <cell r="D210">
            <v>204</v>
          </cell>
          <cell r="E210">
            <v>10</v>
          </cell>
          <cell r="F210">
            <v>1</v>
          </cell>
          <cell r="G210">
            <v>6984378</v>
          </cell>
          <cell r="H210">
            <v>6984378</v>
          </cell>
          <cell r="I210">
            <v>1383697.55</v>
          </cell>
          <cell r="J210">
            <v>1383697.55</v>
          </cell>
          <cell r="K210">
            <v>395342.13</v>
          </cell>
          <cell r="L210">
            <v>395342.13</v>
          </cell>
          <cell r="M210">
            <v>1779039.68</v>
          </cell>
          <cell r="N210">
            <v>1779039.68</v>
          </cell>
          <cell r="O210">
            <v>3.03</v>
          </cell>
        </row>
        <row r="211">
          <cell r="C211" t="str">
            <v>PERFORMANCE SHARES</v>
          </cell>
          <cell r="D211">
            <v>204</v>
          </cell>
          <cell r="E211">
            <v>10</v>
          </cell>
          <cell r="F211">
            <v>1</v>
          </cell>
          <cell r="G211">
            <v>38212446.590000004</v>
          </cell>
          <cell r="H211">
            <v>29430941.34</v>
          </cell>
          <cell r="I211">
            <v>7570390.4500000002</v>
          </cell>
          <cell r="J211">
            <v>5830658.2599999998</v>
          </cell>
          <cell r="K211">
            <v>2162968.54</v>
          </cell>
          <cell r="L211">
            <v>1665902.23</v>
          </cell>
          <cell r="M211">
            <v>9733358.9900000002</v>
          </cell>
          <cell r="N211">
            <v>7496560.4900000002</v>
          </cell>
          <cell r="O211">
            <v>3.03</v>
          </cell>
        </row>
        <row r="212">
          <cell r="C212" t="str">
            <v>PERFORMANCE SHARES EXPENSE POST FAS123R</v>
          </cell>
          <cell r="D212">
            <v>70</v>
          </cell>
          <cell r="E212">
            <v>10</v>
          </cell>
          <cell r="F212">
            <v>100</v>
          </cell>
          <cell r="G212">
            <v>-2366728</v>
          </cell>
          <cell r="H212">
            <v>-2366728</v>
          </cell>
          <cell r="I212">
            <v>-468880.08</v>
          </cell>
          <cell r="J212">
            <v>-468880.08</v>
          </cell>
          <cell r="K212">
            <v>-133965.73000000001</v>
          </cell>
          <cell r="L212">
            <v>-133965.73000000001</v>
          </cell>
          <cell r="M212">
            <v>-602845.81000000006</v>
          </cell>
          <cell r="N212">
            <v>-602845.81000000006</v>
          </cell>
          <cell r="O212">
            <v>3.03</v>
          </cell>
        </row>
        <row r="213">
          <cell r="C213" t="str">
            <v>PLANT McDONOUGH CARBON CAPTURE</v>
          </cell>
          <cell r="D213">
            <v>204</v>
          </cell>
          <cell r="E213">
            <v>10</v>
          </cell>
          <cell r="F213">
            <v>1</v>
          </cell>
          <cell r="G213">
            <v>0.16</v>
          </cell>
          <cell r="H213">
            <v>0.16</v>
          </cell>
          <cell r="I213">
            <v>0.03</v>
          </cell>
          <cell r="J213">
            <v>0.03</v>
          </cell>
          <cell r="K213">
            <v>0.01</v>
          </cell>
          <cell r="L213">
            <v>0.01</v>
          </cell>
          <cell r="M213">
            <v>0.04</v>
          </cell>
          <cell r="N213">
            <v>0.04</v>
          </cell>
          <cell r="O213">
            <v>3.03</v>
          </cell>
        </row>
        <row r="214">
          <cell r="C214" t="str">
            <v>PLANT McDONOUGH CARBON CAPTURE DEFERRED</v>
          </cell>
          <cell r="D214">
            <v>204</v>
          </cell>
          <cell r="E214">
            <v>10</v>
          </cell>
          <cell r="F214">
            <v>1</v>
          </cell>
          <cell r="G214">
            <v>0</v>
          </cell>
          <cell r="H214">
            <v>0</v>
          </cell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3.03</v>
          </cell>
        </row>
        <row r="215">
          <cell r="C215" t="str">
            <v>PLANT MCINTOSH CC DEFERRED INCOME TAXES</v>
          </cell>
          <cell r="D215">
            <v>204</v>
          </cell>
          <cell r="E215">
            <v>10</v>
          </cell>
          <cell r="F215">
            <v>100</v>
          </cell>
          <cell r="G215">
            <v>0</v>
          </cell>
          <cell r="H215">
            <v>0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0</v>
          </cell>
          <cell r="N215">
            <v>0</v>
          </cell>
          <cell r="O215">
            <v>3.03</v>
          </cell>
        </row>
        <row r="216">
          <cell r="C216" t="str">
            <v>PLANT-RELATED OUTSIDE POWERTAX ADJ</v>
          </cell>
          <cell r="D216">
            <v>203</v>
          </cell>
          <cell r="E216">
            <v>10</v>
          </cell>
          <cell r="F216">
            <v>1</v>
          </cell>
          <cell r="G216">
            <v>84551007</v>
          </cell>
          <cell r="H216">
            <v>84551007</v>
          </cell>
          <cell r="I216">
            <v>12934062.859999999</v>
          </cell>
          <cell r="J216">
            <v>16750671.42</v>
          </cell>
          <cell r="K216">
            <v>4785905.74</v>
          </cell>
          <cell r="L216">
            <v>4785905.74</v>
          </cell>
          <cell r="M216">
            <v>17719968.600000001</v>
          </cell>
          <cell r="N216">
            <v>21536577.16</v>
          </cell>
          <cell r="O216">
            <v>3.03</v>
          </cell>
        </row>
        <row r="217">
          <cell r="C217" t="str">
            <v>POST RETIREMENT LIFE EXPENSE</v>
          </cell>
          <cell r="D217">
            <v>204</v>
          </cell>
          <cell r="E217">
            <v>10</v>
          </cell>
          <cell r="F217">
            <v>1</v>
          </cell>
          <cell r="G217">
            <v>0</v>
          </cell>
          <cell r="H217">
            <v>0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0</v>
          </cell>
          <cell r="N217">
            <v>0</v>
          </cell>
          <cell r="O217">
            <v>3.03</v>
          </cell>
        </row>
        <row r="218">
          <cell r="C218" t="str">
            <v>POST RETIREMENT MEDICAL EXPENSE</v>
          </cell>
          <cell r="D218">
            <v>204</v>
          </cell>
          <cell r="E218">
            <v>10</v>
          </cell>
          <cell r="F218">
            <v>1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3.03</v>
          </cell>
        </row>
        <row r="219">
          <cell r="C219" t="str">
            <v>PPACA CHANGE - MEDICARE SUBSIDY</v>
          </cell>
          <cell r="D219">
            <v>120</v>
          </cell>
          <cell r="E219">
            <v>10</v>
          </cell>
          <cell r="F219">
            <v>1</v>
          </cell>
          <cell r="G219">
            <v>63571473</v>
          </cell>
          <cell r="H219">
            <v>63571473</v>
          </cell>
          <cell r="I219">
            <v>12594348.58</v>
          </cell>
          <cell r="J219">
            <v>12594348.58</v>
          </cell>
          <cell r="K219">
            <v>3598385.04</v>
          </cell>
          <cell r="L219">
            <v>3598385.04</v>
          </cell>
          <cell r="M219">
            <v>16192733.619999999</v>
          </cell>
          <cell r="N219">
            <v>16192733.619999999</v>
          </cell>
          <cell r="O219">
            <v>3.03</v>
          </cell>
        </row>
        <row r="220">
          <cell r="C220" t="str">
            <v>PPACA CHANGE - MEDICARE SUBSIDY GROSS UP</v>
          </cell>
          <cell r="D220">
            <v>120</v>
          </cell>
          <cell r="E220">
            <v>10</v>
          </cell>
          <cell r="F220">
            <v>1</v>
          </cell>
          <cell r="G220">
            <v>40098768.770000003</v>
          </cell>
          <cell r="H220">
            <v>40098768.770000003</v>
          </cell>
          <cell r="I220">
            <v>7944095.7999999998</v>
          </cell>
          <cell r="J220">
            <v>7944095.7999999998</v>
          </cell>
          <cell r="K220">
            <v>2269741.48</v>
          </cell>
          <cell r="L220">
            <v>2269741.48</v>
          </cell>
          <cell r="M220">
            <v>10213837.279999999</v>
          </cell>
          <cell r="N220">
            <v>10213837.279999999</v>
          </cell>
          <cell r="O220">
            <v>3.03</v>
          </cell>
        </row>
        <row r="221">
          <cell r="C221" t="str">
            <v>PREPAID RENTAL INCOME - MACON SPUR</v>
          </cell>
          <cell r="D221">
            <v>204</v>
          </cell>
          <cell r="E221">
            <v>10</v>
          </cell>
          <cell r="F221">
            <v>1</v>
          </cell>
          <cell r="G221">
            <v>731180.32</v>
          </cell>
          <cell r="H221">
            <v>712208.95</v>
          </cell>
          <cell r="I221">
            <v>144856.48000000001</v>
          </cell>
          <cell r="J221">
            <v>141098</v>
          </cell>
          <cell r="K221">
            <v>41387.56</v>
          </cell>
          <cell r="L221">
            <v>40313.71</v>
          </cell>
          <cell r="M221">
            <v>186244.04</v>
          </cell>
          <cell r="N221">
            <v>181411.71</v>
          </cell>
          <cell r="O221">
            <v>3.03</v>
          </cell>
        </row>
        <row r="222">
          <cell r="C222" t="str">
            <v>PREPAID RENTAL INCOME - OUTDOOR LIGHTING</v>
          </cell>
          <cell r="D222">
            <v>204</v>
          </cell>
          <cell r="E222">
            <v>10</v>
          </cell>
          <cell r="F222">
            <v>1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3.03</v>
          </cell>
        </row>
        <row r="223">
          <cell r="C223" t="str">
            <v>PSHARES CANCELLATIONS</v>
          </cell>
          <cell r="D223">
            <v>70</v>
          </cell>
          <cell r="E223">
            <v>10</v>
          </cell>
          <cell r="F223">
            <v>100</v>
          </cell>
          <cell r="G223">
            <v>3831308.58</v>
          </cell>
          <cell r="H223">
            <v>3831308.58</v>
          </cell>
          <cell r="I223">
            <v>586088.65</v>
          </cell>
          <cell r="J223">
            <v>586088.65</v>
          </cell>
          <cell r="K223">
            <v>216866.51</v>
          </cell>
          <cell r="L223">
            <v>216866.51</v>
          </cell>
          <cell r="M223">
            <v>802955.16</v>
          </cell>
          <cell r="N223">
            <v>802955.16</v>
          </cell>
          <cell r="O223">
            <v>3.03</v>
          </cell>
        </row>
        <row r="224">
          <cell r="C224" t="str">
            <v>RAD WASTE DISPOSAL</v>
          </cell>
          <cell r="D224">
            <v>204</v>
          </cell>
          <cell r="E224">
            <v>10</v>
          </cell>
          <cell r="F224">
            <v>1</v>
          </cell>
          <cell r="G224">
            <v>2063295.16</v>
          </cell>
          <cell r="H224">
            <v>2752068.55</v>
          </cell>
          <cell r="I224">
            <v>408766.02</v>
          </cell>
          <cell r="J224">
            <v>545221.15</v>
          </cell>
          <cell r="K224">
            <v>116790.28</v>
          </cell>
          <cell r="L224">
            <v>155777.46</v>
          </cell>
          <cell r="M224">
            <v>525556.30000000005</v>
          </cell>
          <cell r="N224">
            <v>700998.61</v>
          </cell>
          <cell r="O224">
            <v>3.03</v>
          </cell>
        </row>
        <row r="225">
          <cell r="C225" t="str">
            <v>RAIL CAR LEASE - FED</v>
          </cell>
          <cell r="D225">
            <v>202</v>
          </cell>
          <cell r="E225">
            <v>10</v>
          </cell>
          <cell r="F225">
            <v>1</v>
          </cell>
          <cell r="G225">
            <v>-34872400</v>
          </cell>
          <cell r="H225">
            <v>-34872400</v>
          </cell>
          <cell r="I225">
            <v>-12205340</v>
          </cell>
          <cell r="J225">
            <v>-12205340</v>
          </cell>
          <cell r="K225">
            <v>0</v>
          </cell>
          <cell r="L225">
            <v>0</v>
          </cell>
          <cell r="M225">
            <v>-12205340</v>
          </cell>
          <cell r="N225">
            <v>-12205340</v>
          </cell>
          <cell r="O225">
            <v>3.03</v>
          </cell>
        </row>
        <row r="226">
          <cell r="C226" t="str">
            <v>RAIL CAR LEASE - STATE</v>
          </cell>
          <cell r="D226">
            <v>202</v>
          </cell>
          <cell r="E226">
            <v>10</v>
          </cell>
          <cell r="F226">
            <v>1</v>
          </cell>
          <cell r="G226">
            <v>-34872400</v>
          </cell>
          <cell r="H226">
            <v>-34872400</v>
          </cell>
          <cell r="I226">
            <v>690868.27</v>
          </cell>
          <cell r="J226">
            <v>690868.27</v>
          </cell>
          <cell r="K226">
            <v>-1973909.31</v>
          </cell>
          <cell r="L226">
            <v>-1973909.31</v>
          </cell>
          <cell r="M226">
            <v>-1283041.04</v>
          </cell>
          <cell r="N226">
            <v>-1283041.04</v>
          </cell>
          <cell r="O226">
            <v>3.03</v>
          </cell>
        </row>
        <row r="227">
          <cell r="C227" t="str">
            <v>REG ASSET - BOULEVARD</v>
          </cell>
          <cell r="D227">
            <v>204</v>
          </cell>
          <cell r="E227">
            <v>10</v>
          </cell>
          <cell r="F227">
            <v>1</v>
          </cell>
          <cell r="G227">
            <v>0</v>
          </cell>
          <cell r="H227">
            <v>0</v>
          </cell>
          <cell r="I227">
            <v>0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3.03</v>
          </cell>
        </row>
        <row r="228">
          <cell r="C228" t="str">
            <v>REG ASSET - BOULEVARD - CURRENT</v>
          </cell>
          <cell r="D228">
            <v>204</v>
          </cell>
          <cell r="E228">
            <v>10</v>
          </cell>
          <cell r="F228">
            <v>1</v>
          </cell>
          <cell r="G228">
            <v>0</v>
          </cell>
          <cell r="H228">
            <v>0</v>
          </cell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3.03</v>
          </cell>
        </row>
        <row r="229">
          <cell r="C229" t="str">
            <v>REG ASSETS - BRANCH</v>
          </cell>
          <cell r="D229">
            <v>204</v>
          </cell>
          <cell r="E229">
            <v>10</v>
          </cell>
          <cell r="F229">
            <v>1</v>
          </cell>
          <cell r="G229">
            <v>-104744168.95</v>
          </cell>
          <cell r="H229">
            <v>-100310878.75</v>
          </cell>
          <cell r="I229">
            <v>-20751203.539999999</v>
          </cell>
          <cell r="J229">
            <v>-19872910.190000001</v>
          </cell>
          <cell r="K229">
            <v>-5928914.8499999996</v>
          </cell>
          <cell r="L229">
            <v>-5677973.9100000001</v>
          </cell>
          <cell r="M229">
            <v>-26680118.390000001</v>
          </cell>
          <cell r="N229">
            <v>-25550884.100000001</v>
          </cell>
          <cell r="O229">
            <v>3.03</v>
          </cell>
        </row>
        <row r="230">
          <cell r="C230" t="str">
            <v>REG ASSETS - BRANCH OBSOLETE INVENTORY - CURRENT</v>
          </cell>
          <cell r="D230">
            <v>204</v>
          </cell>
          <cell r="E230">
            <v>10</v>
          </cell>
          <cell r="F230">
            <v>1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3.03</v>
          </cell>
        </row>
        <row r="231">
          <cell r="C231" t="str">
            <v>REG ASSETS - ENV DECERTIFICATION</v>
          </cell>
          <cell r="D231">
            <v>204</v>
          </cell>
          <cell r="E231">
            <v>10</v>
          </cell>
          <cell r="F231">
            <v>1</v>
          </cell>
          <cell r="G231">
            <v>-36318420.170000002</v>
          </cell>
          <cell r="H231">
            <v>-34501479.890000001</v>
          </cell>
          <cell r="I231">
            <v>-7195158.8099999996</v>
          </cell>
          <cell r="J231">
            <v>-6835198.9199999999</v>
          </cell>
          <cell r="K231">
            <v>-2055759.5</v>
          </cell>
          <cell r="L231">
            <v>-1952913.83</v>
          </cell>
          <cell r="M231">
            <v>-9250918.3100000005</v>
          </cell>
          <cell r="N231">
            <v>-8788112.75</v>
          </cell>
          <cell r="O231">
            <v>3.03</v>
          </cell>
        </row>
        <row r="232">
          <cell r="C232" t="str">
            <v>REG ASSETS - ENV DECERTIFICATION - CURRENT</v>
          </cell>
          <cell r="D232">
            <v>204</v>
          </cell>
          <cell r="E232">
            <v>10</v>
          </cell>
          <cell r="F232">
            <v>1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3.03</v>
          </cell>
        </row>
        <row r="233">
          <cell r="C233" t="str">
            <v>REG ASSETS - MITCHELL</v>
          </cell>
          <cell r="D233">
            <v>204</v>
          </cell>
          <cell r="E233">
            <v>10</v>
          </cell>
          <cell r="F233">
            <v>1</v>
          </cell>
          <cell r="G233">
            <v>-10226709.66</v>
          </cell>
          <cell r="H233">
            <v>-9815675.0600000005</v>
          </cell>
          <cell r="I233">
            <v>-2026046.28</v>
          </cell>
          <cell r="J233">
            <v>-1944614.89</v>
          </cell>
          <cell r="K233">
            <v>-578870.31999999995</v>
          </cell>
          <cell r="L233">
            <v>-555604.21</v>
          </cell>
          <cell r="M233">
            <v>-2604916.6</v>
          </cell>
          <cell r="N233">
            <v>-2500219.1</v>
          </cell>
          <cell r="O233">
            <v>3.03</v>
          </cell>
        </row>
        <row r="234">
          <cell r="C234" t="str">
            <v>REG ASSETS - MITCHELL - CURRENT</v>
          </cell>
          <cell r="D234">
            <v>204</v>
          </cell>
          <cell r="E234">
            <v>10</v>
          </cell>
          <cell r="F234">
            <v>1</v>
          </cell>
          <cell r="G234">
            <v>0</v>
          </cell>
          <cell r="H234">
            <v>0</v>
          </cell>
          <cell r="I234">
            <v>0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0</v>
          </cell>
          <cell r="O234">
            <v>3.03</v>
          </cell>
        </row>
        <row r="235">
          <cell r="C235" t="str">
            <v>REG ASSETS - OBSOLETE INVENTORY</v>
          </cell>
          <cell r="D235">
            <v>204</v>
          </cell>
          <cell r="E235">
            <v>10</v>
          </cell>
          <cell r="F235">
            <v>1</v>
          </cell>
          <cell r="G235">
            <v>-30239023.870000001</v>
          </cell>
          <cell r="H235">
            <v>-30239023.870000001</v>
          </cell>
          <cell r="I235">
            <v>-5990750.0800000001</v>
          </cell>
          <cell r="J235">
            <v>-5990750.0800000001</v>
          </cell>
          <cell r="K235">
            <v>-1711642.75</v>
          </cell>
          <cell r="L235">
            <v>-1711642.75</v>
          </cell>
          <cell r="M235">
            <v>-7702392.8300000001</v>
          </cell>
          <cell r="N235">
            <v>-7702392.8300000001</v>
          </cell>
          <cell r="O235">
            <v>3.03</v>
          </cell>
        </row>
        <row r="236">
          <cell r="C236" t="str">
            <v>REG ASSETS - YATES OBSOLETE INVENTORY</v>
          </cell>
          <cell r="D236">
            <v>204</v>
          </cell>
          <cell r="E236">
            <v>10</v>
          </cell>
          <cell r="F236">
            <v>1</v>
          </cell>
          <cell r="G236">
            <v>0</v>
          </cell>
          <cell r="H236">
            <v>0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0</v>
          </cell>
          <cell r="N236">
            <v>0</v>
          </cell>
          <cell r="O236">
            <v>3.03</v>
          </cell>
        </row>
        <row r="237">
          <cell r="C237" t="str">
            <v>REG. ASSETS - BRANCH - CURRENT</v>
          </cell>
          <cell r="D237">
            <v>204</v>
          </cell>
          <cell r="E237">
            <v>10</v>
          </cell>
          <cell r="F237">
            <v>1</v>
          </cell>
          <cell r="G237">
            <v>0</v>
          </cell>
          <cell r="H237">
            <v>0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3.03</v>
          </cell>
        </row>
        <row r="238">
          <cell r="C238" t="str">
            <v>REG. ASSETS - MCDONOUGH</v>
          </cell>
          <cell r="D238">
            <v>204</v>
          </cell>
          <cell r="E238">
            <v>10</v>
          </cell>
          <cell r="F238">
            <v>1</v>
          </cell>
          <cell r="G238">
            <v>0.27</v>
          </cell>
          <cell r="H238">
            <v>0.27</v>
          </cell>
          <cell r="I238">
            <v>0.06</v>
          </cell>
          <cell r="J238">
            <v>0.06</v>
          </cell>
          <cell r="K238">
            <v>0.02</v>
          </cell>
          <cell r="L238">
            <v>0.02</v>
          </cell>
          <cell r="M238">
            <v>0.08</v>
          </cell>
          <cell r="N238">
            <v>0.08</v>
          </cell>
          <cell r="O238">
            <v>3.03</v>
          </cell>
        </row>
        <row r="239">
          <cell r="C239" t="str">
            <v>REG. ASSETS - MCDONOUGH - CURRENT</v>
          </cell>
          <cell r="D239">
            <v>204</v>
          </cell>
          <cell r="E239">
            <v>10</v>
          </cell>
          <cell r="F239">
            <v>1</v>
          </cell>
          <cell r="G239">
            <v>0</v>
          </cell>
          <cell r="H239">
            <v>0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0</v>
          </cell>
          <cell r="N239">
            <v>0</v>
          </cell>
          <cell r="O239">
            <v>3.03</v>
          </cell>
        </row>
        <row r="240">
          <cell r="C240" t="str">
            <v>REG. ASSETS - MITCHELL CWIP</v>
          </cell>
          <cell r="D240">
            <v>204</v>
          </cell>
          <cell r="E240">
            <v>10</v>
          </cell>
          <cell r="F240">
            <v>1</v>
          </cell>
          <cell r="G240">
            <v>5212</v>
          </cell>
          <cell r="H240">
            <v>5212</v>
          </cell>
          <cell r="I240">
            <v>1032.57</v>
          </cell>
          <cell r="J240">
            <v>1032.57</v>
          </cell>
          <cell r="K240">
            <v>295.02</v>
          </cell>
          <cell r="L240">
            <v>295.02</v>
          </cell>
          <cell r="M240">
            <v>1327.59</v>
          </cell>
          <cell r="N240">
            <v>1327.59</v>
          </cell>
          <cell r="O240">
            <v>3.03</v>
          </cell>
        </row>
        <row r="241">
          <cell r="C241" t="str">
            <v>REG. ASSETS - MITCHELL CWIP - CURRENT</v>
          </cell>
          <cell r="D241">
            <v>204</v>
          </cell>
          <cell r="E241">
            <v>10</v>
          </cell>
          <cell r="F241">
            <v>1</v>
          </cell>
          <cell r="G241">
            <v>0</v>
          </cell>
          <cell r="H241">
            <v>0</v>
          </cell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3.03</v>
          </cell>
        </row>
        <row r="242">
          <cell r="C242" t="str">
            <v>RESTRICTED STOCK</v>
          </cell>
          <cell r="D242">
            <v>70</v>
          </cell>
          <cell r="E242">
            <v>10</v>
          </cell>
          <cell r="F242">
            <v>100</v>
          </cell>
          <cell r="G242">
            <v>526763.1</v>
          </cell>
          <cell r="H242">
            <v>526763.1</v>
          </cell>
          <cell r="I242">
            <v>104358.73</v>
          </cell>
          <cell r="J242">
            <v>104358.73</v>
          </cell>
          <cell r="K242">
            <v>29816.78</v>
          </cell>
          <cell r="L242">
            <v>29816.78</v>
          </cell>
          <cell r="M242">
            <v>134175.51</v>
          </cell>
          <cell r="N242">
            <v>134175.51</v>
          </cell>
          <cell r="O242">
            <v>3.03</v>
          </cell>
        </row>
        <row r="243">
          <cell r="C243" t="str">
            <v>RESTRICTED STOCK AWARDS</v>
          </cell>
          <cell r="D243">
            <v>204</v>
          </cell>
          <cell r="E243">
            <v>10</v>
          </cell>
          <cell r="F243">
            <v>1</v>
          </cell>
          <cell r="G243">
            <v>2674234.25</v>
          </cell>
          <cell r="H243">
            <v>3540959.75</v>
          </cell>
          <cell r="I243">
            <v>529801.13</v>
          </cell>
          <cell r="J243">
            <v>701510.91</v>
          </cell>
          <cell r="K243">
            <v>151371.74</v>
          </cell>
          <cell r="L243">
            <v>200431.67</v>
          </cell>
          <cell r="M243">
            <v>681172.87</v>
          </cell>
          <cell r="N243">
            <v>901942.58</v>
          </cell>
          <cell r="O243">
            <v>3.03</v>
          </cell>
        </row>
        <row r="244">
          <cell r="C244" t="str">
            <v>RETROACTIVE OT ADJUSTMENT</v>
          </cell>
          <cell r="D244">
            <v>204</v>
          </cell>
          <cell r="E244">
            <v>10</v>
          </cell>
          <cell r="F244">
            <v>1</v>
          </cell>
          <cell r="G244">
            <v>-2635665.7400000002</v>
          </cell>
          <cell r="H244">
            <v>-2635665.7400000002</v>
          </cell>
          <cell r="I244">
            <v>-522160.2</v>
          </cell>
          <cell r="J244">
            <v>-522160.2</v>
          </cell>
          <cell r="K244">
            <v>-149188.62</v>
          </cell>
          <cell r="L244">
            <v>-149188.62</v>
          </cell>
          <cell r="M244">
            <v>-671348.82</v>
          </cell>
          <cell r="N244">
            <v>-671348.82</v>
          </cell>
          <cell r="O244">
            <v>3.03</v>
          </cell>
        </row>
        <row r="245">
          <cell r="C245" t="str">
            <v>RETROACTIVE UNION PAY</v>
          </cell>
          <cell r="D245">
            <v>204</v>
          </cell>
          <cell r="E245">
            <v>10</v>
          </cell>
          <cell r="F245">
            <v>1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3.03</v>
          </cell>
        </row>
        <row r="246">
          <cell r="C246" t="str">
            <v>SETTLEMENT REFUND</v>
          </cell>
          <cell r="D246">
            <v>204</v>
          </cell>
          <cell r="E246">
            <v>10</v>
          </cell>
          <cell r="F246">
            <v>1</v>
          </cell>
          <cell r="G246">
            <v>-188340150</v>
          </cell>
          <cell r="H246">
            <v>-376680300</v>
          </cell>
          <cell r="I246">
            <v>-37312671.689999998</v>
          </cell>
          <cell r="J246">
            <v>-74625343.379999995</v>
          </cell>
          <cell r="K246">
            <v>-10660762.529999999</v>
          </cell>
          <cell r="L246">
            <v>-21321525.059999999</v>
          </cell>
          <cell r="M246">
            <v>-47973434.219999999</v>
          </cell>
          <cell r="N246">
            <v>-95946868.439999998</v>
          </cell>
          <cell r="O246">
            <v>3.03</v>
          </cell>
        </row>
        <row r="247">
          <cell r="C247" t="str">
            <v>SEVERANCE PAY PLAN BENEFIT '94ERP</v>
          </cell>
          <cell r="D247">
            <v>204</v>
          </cell>
          <cell r="E247">
            <v>10</v>
          </cell>
          <cell r="F247">
            <v>1</v>
          </cell>
          <cell r="G247">
            <v>9072782</v>
          </cell>
          <cell r="H247">
            <v>559839</v>
          </cell>
          <cell r="I247">
            <v>1797437.97</v>
          </cell>
          <cell r="J247">
            <v>110911.5</v>
          </cell>
          <cell r="K247">
            <v>513553.67</v>
          </cell>
          <cell r="L247">
            <v>31689</v>
          </cell>
          <cell r="M247">
            <v>2310991.64</v>
          </cell>
          <cell r="N247">
            <v>142600.5</v>
          </cell>
          <cell r="O247">
            <v>3.03</v>
          </cell>
        </row>
        <row r="248">
          <cell r="C248" t="str">
            <v>SHARING</v>
          </cell>
          <cell r="D248">
            <v>204</v>
          </cell>
          <cell r="E248">
            <v>10</v>
          </cell>
          <cell r="F248">
            <v>1</v>
          </cell>
          <cell r="G248">
            <v>41663262.369999997</v>
          </cell>
          <cell r="H248">
            <v>5396427.4400000004</v>
          </cell>
          <cell r="I248">
            <v>8254042.6500000004</v>
          </cell>
          <cell r="J248">
            <v>1069103.56</v>
          </cell>
          <cell r="K248">
            <v>2358297.7200000002</v>
          </cell>
          <cell r="L248">
            <v>305458.14</v>
          </cell>
          <cell r="M248">
            <v>10612340.369999999</v>
          </cell>
          <cell r="N248">
            <v>1374561.7</v>
          </cell>
          <cell r="O248">
            <v>3.03</v>
          </cell>
        </row>
        <row r="249">
          <cell r="C249" t="str">
            <v>SO2 ALLOWANCES - BOOK/TAX DIFF</v>
          </cell>
          <cell r="D249">
            <v>204</v>
          </cell>
          <cell r="E249">
            <v>10</v>
          </cell>
          <cell r="F249">
            <v>1</v>
          </cell>
          <cell r="G249">
            <v>0</v>
          </cell>
          <cell r="H249">
            <v>0</v>
          </cell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3.03</v>
          </cell>
        </row>
        <row r="250">
          <cell r="C250" t="str">
            <v>STATE RAR ACCRUAL</v>
          </cell>
          <cell r="D250">
            <v>120</v>
          </cell>
          <cell r="E250">
            <v>10</v>
          </cell>
          <cell r="F250">
            <v>1</v>
          </cell>
          <cell r="G250">
            <v>0</v>
          </cell>
          <cell r="H250">
            <v>0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3.03</v>
          </cell>
        </row>
        <row r="251">
          <cell r="C251" t="str">
            <v>STATE TAX REFORM UNPROTECTED ADITS</v>
          </cell>
          <cell r="D251">
            <v>120</v>
          </cell>
          <cell r="E251">
            <v>10</v>
          </cell>
          <cell r="F251">
            <v>1</v>
          </cell>
          <cell r="G251">
            <v>0</v>
          </cell>
          <cell r="H251">
            <v>0</v>
          </cell>
          <cell r="I251">
            <v>0</v>
          </cell>
          <cell r="J251">
            <v>-2626177.2000000002</v>
          </cell>
          <cell r="K251">
            <v>0</v>
          </cell>
          <cell r="L251">
            <v>0</v>
          </cell>
          <cell r="M251">
            <v>0</v>
          </cell>
          <cell r="N251">
            <v>-2626177.2000000002</v>
          </cell>
          <cell r="O251">
            <v>3.03</v>
          </cell>
        </row>
        <row r="252">
          <cell r="C252" t="str">
            <v>STOCK COMP CORRECTION TAX REFORM</v>
          </cell>
          <cell r="D252">
            <v>120</v>
          </cell>
          <cell r="E252">
            <v>10</v>
          </cell>
          <cell r="F252">
            <v>1</v>
          </cell>
          <cell r="G252">
            <v>0</v>
          </cell>
          <cell r="H252">
            <v>0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0</v>
          </cell>
          <cell r="N252">
            <v>0</v>
          </cell>
          <cell r="O252">
            <v>3.03</v>
          </cell>
        </row>
        <row r="253">
          <cell r="C253" t="str">
            <v>STOCK OPTION - RECLASS</v>
          </cell>
          <cell r="D253">
            <v>70</v>
          </cell>
          <cell r="E253">
            <v>10</v>
          </cell>
          <cell r="F253">
            <v>100</v>
          </cell>
          <cell r="G253">
            <v>0</v>
          </cell>
          <cell r="H253">
            <v>0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3.03</v>
          </cell>
        </row>
        <row r="254">
          <cell r="C254" t="str">
            <v>STOCK OPTION EXCESS - POST FAS123R</v>
          </cell>
          <cell r="D254">
            <v>70</v>
          </cell>
          <cell r="E254">
            <v>10</v>
          </cell>
          <cell r="F254">
            <v>100</v>
          </cell>
          <cell r="G254">
            <v>212030303.41</v>
          </cell>
          <cell r="H254">
            <v>212030303.41</v>
          </cell>
          <cell r="I254">
            <v>42006004.030000001</v>
          </cell>
          <cell r="J254">
            <v>42006004.030000001</v>
          </cell>
          <cell r="K254">
            <v>12001714.529999999</v>
          </cell>
          <cell r="L254">
            <v>12001714.529999999</v>
          </cell>
          <cell r="M254">
            <v>54007718.560000002</v>
          </cell>
          <cell r="N254">
            <v>54007718.560000002</v>
          </cell>
          <cell r="O254">
            <v>3.03</v>
          </cell>
        </row>
        <row r="255">
          <cell r="C255" t="str">
            <v>STOCK OPTION EXCESS - POST FAS123R Cancel</v>
          </cell>
          <cell r="D255">
            <v>70</v>
          </cell>
          <cell r="E255">
            <v>10</v>
          </cell>
          <cell r="F255">
            <v>100</v>
          </cell>
          <cell r="G255">
            <v>69974.649999999994</v>
          </cell>
          <cell r="H255">
            <v>69974.649999999994</v>
          </cell>
          <cell r="I255">
            <v>10704.28</v>
          </cell>
          <cell r="J255">
            <v>10704.28</v>
          </cell>
          <cell r="K255">
            <v>3960.83</v>
          </cell>
          <cell r="L255">
            <v>3960.83</v>
          </cell>
          <cell r="M255">
            <v>14665.11</v>
          </cell>
          <cell r="N255">
            <v>14665.11</v>
          </cell>
          <cell r="O255">
            <v>3.03</v>
          </cell>
        </row>
        <row r="256">
          <cell r="C256" t="str">
            <v>STOCK OPTION EXPENSE - POST FAS123R</v>
          </cell>
          <cell r="D256">
            <v>204</v>
          </cell>
          <cell r="E256">
            <v>10</v>
          </cell>
          <cell r="F256">
            <v>1</v>
          </cell>
          <cell r="G256">
            <v>-10641386.57</v>
          </cell>
          <cell r="H256">
            <v>-10824111.380000001</v>
          </cell>
          <cell r="I256">
            <v>-2108199.25</v>
          </cell>
          <cell r="J256">
            <v>-2144399.4500000002</v>
          </cell>
          <cell r="K256">
            <v>-602342.6</v>
          </cell>
          <cell r="L256">
            <v>-612685.51</v>
          </cell>
          <cell r="M256">
            <v>-2710541.85</v>
          </cell>
          <cell r="N256">
            <v>-2757084.96</v>
          </cell>
          <cell r="O256">
            <v>3.03</v>
          </cell>
        </row>
        <row r="257">
          <cell r="C257" t="str">
            <v>STOCK OPTION EXPENSE - PRE FAS123R</v>
          </cell>
          <cell r="D257">
            <v>70</v>
          </cell>
          <cell r="E257">
            <v>10</v>
          </cell>
          <cell r="F257">
            <v>100</v>
          </cell>
          <cell r="G257">
            <v>68722245.530000001</v>
          </cell>
          <cell r="H257">
            <v>68722245.530000001</v>
          </cell>
          <cell r="I257">
            <v>13614784.66</v>
          </cell>
          <cell r="J257">
            <v>13614784.66</v>
          </cell>
          <cell r="K257">
            <v>3889938.18</v>
          </cell>
          <cell r="L257">
            <v>3889938.18</v>
          </cell>
          <cell r="M257">
            <v>17504722.84</v>
          </cell>
          <cell r="N257">
            <v>17504722.84</v>
          </cell>
          <cell r="O257">
            <v>3.03</v>
          </cell>
        </row>
        <row r="258">
          <cell r="C258" t="str">
            <v>STOCK OPTIONS GRANTED</v>
          </cell>
          <cell r="D258">
            <v>204</v>
          </cell>
          <cell r="E258">
            <v>10</v>
          </cell>
          <cell r="F258">
            <v>1</v>
          </cell>
          <cell r="G258">
            <v>20328761.609999999</v>
          </cell>
          <cell r="H258">
            <v>20328761.609999999</v>
          </cell>
          <cell r="I258">
            <v>4027396.22</v>
          </cell>
          <cell r="J258">
            <v>4027396.22</v>
          </cell>
          <cell r="K258">
            <v>1150684.55</v>
          </cell>
          <cell r="L258">
            <v>1150684.55</v>
          </cell>
          <cell r="M258">
            <v>5178080.7699999996</v>
          </cell>
          <cell r="N258">
            <v>5178080.7699999996</v>
          </cell>
          <cell r="O258">
            <v>3.03</v>
          </cell>
        </row>
        <row r="259">
          <cell r="C259" t="str">
            <v>STORM DAMAGE RESERVE 190</v>
          </cell>
          <cell r="D259">
            <v>204</v>
          </cell>
          <cell r="E259">
            <v>10</v>
          </cell>
          <cell r="F259">
            <v>1</v>
          </cell>
          <cell r="G259">
            <v>0</v>
          </cell>
          <cell r="H259">
            <v>0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3.03</v>
          </cell>
        </row>
        <row r="260">
          <cell r="C260" t="str">
            <v>STORM DAMAGE RESERVE 283</v>
          </cell>
          <cell r="D260">
            <v>204</v>
          </cell>
          <cell r="E260">
            <v>10</v>
          </cell>
          <cell r="F260">
            <v>1</v>
          </cell>
          <cell r="G260">
            <v>-333108591.06999999</v>
          </cell>
          <cell r="H260">
            <v>-318315405.5</v>
          </cell>
          <cell r="I260">
            <v>-93229326.739999995</v>
          </cell>
          <cell r="J260">
            <v>-63062486.280000001</v>
          </cell>
          <cell r="K260">
            <v>-18855202.109999999</v>
          </cell>
          <cell r="L260">
            <v>-18017852.030000001</v>
          </cell>
          <cell r="M260">
            <v>-112084528.84999999</v>
          </cell>
          <cell r="N260">
            <v>-81080338.310000002</v>
          </cell>
          <cell r="O260">
            <v>3.03</v>
          </cell>
        </row>
        <row r="261">
          <cell r="C261" t="str">
            <v>STORM DAMAGE RESERVE 283 - GPC Only - Current</v>
          </cell>
          <cell r="D261">
            <v>204</v>
          </cell>
          <cell r="E261">
            <v>10</v>
          </cell>
          <cell r="F261">
            <v>1</v>
          </cell>
          <cell r="G261">
            <v>0</v>
          </cell>
          <cell r="H261">
            <v>0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3.03</v>
          </cell>
        </row>
        <row r="262">
          <cell r="C262" t="str">
            <v>STORM DAMAGE RESERVE 283 ADJUST</v>
          </cell>
          <cell r="D262">
            <v>204</v>
          </cell>
          <cell r="E262">
            <v>10</v>
          </cell>
          <cell r="F262">
            <v>1</v>
          </cell>
          <cell r="G262">
            <v>0</v>
          </cell>
          <cell r="H262">
            <v>0</v>
          </cell>
          <cell r="I262">
            <v>27236114.489999998</v>
          </cell>
          <cell r="J262">
            <v>-0.51</v>
          </cell>
          <cell r="K262">
            <v>0.04</v>
          </cell>
          <cell r="L262">
            <v>0.04</v>
          </cell>
          <cell r="M262">
            <v>27236114.530000001</v>
          </cell>
          <cell r="N262">
            <v>-0.47</v>
          </cell>
          <cell r="O262">
            <v>3.03</v>
          </cell>
        </row>
        <row r="263">
          <cell r="C263" t="str">
            <v>SUPPLEMENTAL ESP &amp; ESOP</v>
          </cell>
          <cell r="D263">
            <v>204</v>
          </cell>
          <cell r="E263">
            <v>10</v>
          </cell>
          <cell r="F263">
            <v>1</v>
          </cell>
          <cell r="G263">
            <v>1009085.05</v>
          </cell>
          <cell r="H263">
            <v>892554.03</v>
          </cell>
          <cell r="I263">
            <v>199913.08</v>
          </cell>
          <cell r="J263">
            <v>176826.75</v>
          </cell>
          <cell r="K263">
            <v>57118.02</v>
          </cell>
          <cell r="L263">
            <v>50521.919999999998</v>
          </cell>
          <cell r="M263">
            <v>257031.1</v>
          </cell>
          <cell r="N263">
            <v>227348.67</v>
          </cell>
          <cell r="O263">
            <v>3.03</v>
          </cell>
        </row>
        <row r="264">
          <cell r="C264" t="str">
            <v>SUPPLEMENTAL PENSION</v>
          </cell>
          <cell r="D264">
            <v>204</v>
          </cell>
          <cell r="E264">
            <v>10</v>
          </cell>
          <cell r="F264">
            <v>1</v>
          </cell>
          <cell r="G264">
            <v>87584213.390000001</v>
          </cell>
          <cell r="H264">
            <v>86374173.560000002</v>
          </cell>
          <cell r="I264">
            <v>17351589.66</v>
          </cell>
          <cell r="J264">
            <v>17111864.800000001</v>
          </cell>
          <cell r="K264">
            <v>4957596.67</v>
          </cell>
          <cell r="L264">
            <v>4889103.8499999996</v>
          </cell>
          <cell r="M264">
            <v>22309186.329999998</v>
          </cell>
          <cell r="N264">
            <v>22000968.649999999</v>
          </cell>
          <cell r="O264">
            <v>3.03</v>
          </cell>
        </row>
        <row r="265">
          <cell r="C265" t="str">
            <v>SUPPLEMENTAL PENSION - GPC Only - Current</v>
          </cell>
          <cell r="D265">
            <v>204</v>
          </cell>
          <cell r="E265">
            <v>10</v>
          </cell>
          <cell r="F265">
            <v>1</v>
          </cell>
          <cell r="G265">
            <v>0</v>
          </cell>
          <cell r="H265">
            <v>0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0</v>
          </cell>
          <cell r="N265">
            <v>0</v>
          </cell>
          <cell r="O265">
            <v>3.03</v>
          </cell>
        </row>
        <row r="266">
          <cell r="C266" t="str">
            <v>T,D &amp; A FEEEDBACK - PLANT</v>
          </cell>
          <cell r="D266">
            <v>203</v>
          </cell>
          <cell r="E266">
            <v>10</v>
          </cell>
          <cell r="F266">
            <v>1</v>
          </cell>
          <cell r="G266">
            <v>-20492321.989999998</v>
          </cell>
          <cell r="H266">
            <v>-20235874.100000001</v>
          </cell>
          <cell r="I266">
            <v>-2360629.4500000002</v>
          </cell>
          <cell r="J266">
            <v>-2318954.91</v>
          </cell>
          <cell r="K266">
            <v>-1110928.81</v>
          </cell>
          <cell r="L266">
            <v>-1102345.95</v>
          </cell>
          <cell r="M266">
            <v>-3471558.26</v>
          </cell>
          <cell r="N266">
            <v>-3421300.86</v>
          </cell>
          <cell r="O266">
            <v>3.03</v>
          </cell>
        </row>
        <row r="267">
          <cell r="C267" t="str">
            <v>T,D &amp; A PROVISION - PLANT</v>
          </cell>
          <cell r="D267">
            <v>203</v>
          </cell>
          <cell r="E267">
            <v>10</v>
          </cell>
          <cell r="F267">
            <v>1</v>
          </cell>
          <cell r="G267">
            <v>0</v>
          </cell>
          <cell r="H267">
            <v>0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3.03</v>
          </cell>
        </row>
        <row r="268">
          <cell r="C268" t="str">
            <v>TAX CREDIT CARRY FORWARD</v>
          </cell>
          <cell r="D268">
            <v>204</v>
          </cell>
          <cell r="E268">
            <v>10</v>
          </cell>
          <cell r="F268">
            <v>1</v>
          </cell>
          <cell r="G268">
            <v>26521300.010000002</v>
          </cell>
          <cell r="H268">
            <v>26521300.010000002</v>
          </cell>
          <cell r="I268">
            <v>9282455</v>
          </cell>
          <cell r="J268">
            <v>9282455</v>
          </cell>
          <cell r="K268">
            <v>0</v>
          </cell>
          <cell r="L268">
            <v>0</v>
          </cell>
          <cell r="M268">
            <v>9282455</v>
          </cell>
          <cell r="N268">
            <v>9282455</v>
          </cell>
          <cell r="O268">
            <v>3.03</v>
          </cell>
        </row>
        <row r="269">
          <cell r="C269" t="str">
            <v>TAX CREDIT CARRYFORWARD - FED</v>
          </cell>
          <cell r="D269">
            <v>20</v>
          </cell>
          <cell r="E269">
            <v>10</v>
          </cell>
          <cell r="F269">
            <v>1</v>
          </cell>
          <cell r="G269">
            <v>0</v>
          </cell>
          <cell r="H269">
            <v>0</v>
          </cell>
          <cell r="I269">
            <v>0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0</v>
          </cell>
          <cell r="O269">
            <v>3.03</v>
          </cell>
        </row>
        <row r="270">
          <cell r="C270" t="str">
            <v>TAX CREDIT CARRYFORWARD - STATE</v>
          </cell>
          <cell r="D270">
            <v>20</v>
          </cell>
          <cell r="E270">
            <v>10</v>
          </cell>
          <cell r="F270">
            <v>1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0</v>
          </cell>
          <cell r="O270">
            <v>3.03</v>
          </cell>
        </row>
        <row r="271">
          <cell r="C271" t="str">
            <v>TAX CREDIT CARRYFORWARD FED 100%</v>
          </cell>
          <cell r="D271">
            <v>204</v>
          </cell>
          <cell r="E271">
            <v>10</v>
          </cell>
          <cell r="F271">
            <v>1</v>
          </cell>
          <cell r="G271">
            <v>0</v>
          </cell>
          <cell r="H271">
            <v>114127292</v>
          </cell>
          <cell r="I271">
            <v>0</v>
          </cell>
          <cell r="J271">
            <v>23966731.32</v>
          </cell>
          <cell r="K271">
            <v>0</v>
          </cell>
          <cell r="L271">
            <v>0</v>
          </cell>
          <cell r="M271">
            <v>0</v>
          </cell>
          <cell r="N271">
            <v>23966731.32</v>
          </cell>
          <cell r="O271">
            <v>3.03</v>
          </cell>
        </row>
        <row r="272">
          <cell r="C272" t="str">
            <v>TAX CREDIT CARRYFORWARD STATE 100%</v>
          </cell>
          <cell r="D272">
            <v>204</v>
          </cell>
          <cell r="E272">
            <v>10</v>
          </cell>
          <cell r="F272">
            <v>1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0</v>
          </cell>
          <cell r="N272">
            <v>0</v>
          </cell>
          <cell r="O272">
            <v>3.03</v>
          </cell>
        </row>
        <row r="273">
          <cell r="C273" t="str">
            <v>TAX CREDIT CARRYFOWARD - CURRENT (FEDERAL)</v>
          </cell>
          <cell r="D273">
            <v>204</v>
          </cell>
          <cell r="E273">
            <v>10</v>
          </cell>
          <cell r="F273">
            <v>1</v>
          </cell>
          <cell r="G273">
            <v>0</v>
          </cell>
          <cell r="H273">
            <v>0</v>
          </cell>
          <cell r="I273">
            <v>-0.04</v>
          </cell>
          <cell r="J273">
            <v>-0.04</v>
          </cell>
          <cell r="K273">
            <v>0</v>
          </cell>
          <cell r="L273">
            <v>0</v>
          </cell>
          <cell r="M273">
            <v>-0.04</v>
          </cell>
          <cell r="N273">
            <v>-0.04</v>
          </cell>
          <cell r="O273">
            <v>3.03</v>
          </cell>
        </row>
        <row r="274">
          <cell r="C274" t="str">
            <v>TAX CREDIT CARRYFOWARD - CURRENT (STATE)</v>
          </cell>
          <cell r="D274">
            <v>204</v>
          </cell>
          <cell r="E274">
            <v>10</v>
          </cell>
          <cell r="F274">
            <v>1</v>
          </cell>
          <cell r="G274">
            <v>0</v>
          </cell>
          <cell r="H274">
            <v>0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0</v>
          </cell>
          <cell r="N274">
            <v>0</v>
          </cell>
          <cell r="O274">
            <v>3.03</v>
          </cell>
        </row>
        <row r="275">
          <cell r="C275" t="str">
            <v>TAX CREDIT CARRYFOWARD - LONGTERM (FEDERAL)</v>
          </cell>
          <cell r="D275">
            <v>204</v>
          </cell>
          <cell r="E275">
            <v>10</v>
          </cell>
          <cell r="F275">
            <v>1</v>
          </cell>
          <cell r="G275">
            <v>251713214.27000001</v>
          </cell>
          <cell r="H275">
            <v>251713214.27000001</v>
          </cell>
          <cell r="I275">
            <v>550153207.96000004</v>
          </cell>
          <cell r="J275">
            <v>550153207.96000004</v>
          </cell>
          <cell r="K275">
            <v>0</v>
          </cell>
          <cell r="L275">
            <v>0</v>
          </cell>
          <cell r="M275">
            <v>550153207.96000004</v>
          </cell>
          <cell r="N275">
            <v>550153207.96000004</v>
          </cell>
          <cell r="O275">
            <v>3.03</v>
          </cell>
        </row>
        <row r="276">
          <cell r="C276" t="str">
            <v>TAX CREDIT CARRYFOWARD - LONGTERM (STATE)</v>
          </cell>
          <cell r="D276">
            <v>204</v>
          </cell>
          <cell r="E276">
            <v>10</v>
          </cell>
          <cell r="F276">
            <v>1</v>
          </cell>
          <cell r="G276">
            <v>5414643553.71</v>
          </cell>
          <cell r="H276">
            <v>5526145118.4099998</v>
          </cell>
          <cell r="I276">
            <v>-64362730.850000001</v>
          </cell>
          <cell r="J276">
            <v>-65688126.530000001</v>
          </cell>
          <cell r="K276">
            <v>306489238.35000002</v>
          </cell>
          <cell r="L276">
            <v>312800647.26999998</v>
          </cell>
          <cell r="M276">
            <v>242126507.5</v>
          </cell>
          <cell r="N276">
            <v>247112520.74000001</v>
          </cell>
          <cell r="O276">
            <v>3.03</v>
          </cell>
        </row>
        <row r="277">
          <cell r="C277" t="str">
            <v>TAX REFORM RECLASS</v>
          </cell>
          <cell r="D277">
            <v>204</v>
          </cell>
          <cell r="E277">
            <v>10</v>
          </cell>
          <cell r="F277">
            <v>1</v>
          </cell>
          <cell r="G277">
            <v>0</v>
          </cell>
          <cell r="H277">
            <v>-30331641.260000002</v>
          </cell>
          <cell r="I277">
            <v>0</v>
          </cell>
          <cell r="J277">
            <v>-6009098.8099999996</v>
          </cell>
          <cell r="K277">
            <v>0</v>
          </cell>
          <cell r="L277">
            <v>-1716885.25</v>
          </cell>
          <cell r="M277">
            <v>0</v>
          </cell>
          <cell r="N277">
            <v>-7725984.0599999996</v>
          </cell>
          <cell r="O277">
            <v>3.03</v>
          </cell>
        </row>
        <row r="278">
          <cell r="C278" t="str">
            <v>TAX REFORM UNPROTECTED ADITS</v>
          </cell>
          <cell r="D278">
            <v>120</v>
          </cell>
          <cell r="E278">
            <v>10</v>
          </cell>
          <cell r="F278">
            <v>1</v>
          </cell>
          <cell r="G278">
            <v>0</v>
          </cell>
          <cell r="H278">
            <v>0</v>
          </cell>
          <cell r="I278">
            <v>-74634098.480000004</v>
          </cell>
          <cell r="J278">
            <v>-73885815.640000001</v>
          </cell>
          <cell r="K278">
            <v>0</v>
          </cell>
          <cell r="L278">
            <v>0</v>
          </cell>
          <cell r="M278">
            <v>-74634098.480000004</v>
          </cell>
          <cell r="N278">
            <v>-73885815.640000001</v>
          </cell>
          <cell r="O278">
            <v>3.03</v>
          </cell>
        </row>
        <row r="279">
          <cell r="C279" t="str">
            <v>TAX REFORM UNPROTECTED PROP ADITS</v>
          </cell>
          <cell r="D279">
            <v>120</v>
          </cell>
          <cell r="E279">
            <v>10</v>
          </cell>
          <cell r="F279">
            <v>1</v>
          </cell>
          <cell r="G279">
            <v>0</v>
          </cell>
          <cell r="H279">
            <v>0</v>
          </cell>
          <cell r="I279">
            <v>-38805530.100000001</v>
          </cell>
          <cell r="J279">
            <v>-38805530.100000001</v>
          </cell>
          <cell r="K279">
            <v>0</v>
          </cell>
          <cell r="L279">
            <v>0</v>
          </cell>
          <cell r="M279">
            <v>-38805530.100000001</v>
          </cell>
          <cell r="N279">
            <v>-38805530.100000001</v>
          </cell>
          <cell r="O279">
            <v>3.03</v>
          </cell>
        </row>
        <row r="280">
          <cell r="C280" t="str">
            <v>TAX REFORM WHOLESALE PROCTECTED</v>
          </cell>
          <cell r="D280">
            <v>120</v>
          </cell>
          <cell r="E280">
            <v>10</v>
          </cell>
          <cell r="F280">
            <v>1</v>
          </cell>
          <cell r="G280">
            <v>0</v>
          </cell>
          <cell r="H280">
            <v>0</v>
          </cell>
          <cell r="I280">
            <v>0</v>
          </cell>
          <cell r="J280">
            <v>3586992.71</v>
          </cell>
          <cell r="K280">
            <v>0</v>
          </cell>
          <cell r="L280">
            <v>0</v>
          </cell>
          <cell r="M280">
            <v>0</v>
          </cell>
          <cell r="N280">
            <v>3586992.71</v>
          </cell>
          <cell r="O280">
            <v>3.03</v>
          </cell>
        </row>
        <row r="281">
          <cell r="C281" t="str">
            <v>TAXABLE MEDICARE SUBSIDY</v>
          </cell>
          <cell r="D281">
            <v>120</v>
          </cell>
          <cell r="E281">
            <v>10</v>
          </cell>
          <cell r="F281">
            <v>1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0</v>
          </cell>
          <cell r="N281">
            <v>0</v>
          </cell>
          <cell r="O281">
            <v>3.03</v>
          </cell>
        </row>
        <row r="282">
          <cell r="C282" t="str">
            <v>UNBILLED FUEL REVENUES</v>
          </cell>
          <cell r="D282">
            <v>204</v>
          </cell>
          <cell r="E282">
            <v>10</v>
          </cell>
          <cell r="F282">
            <v>1</v>
          </cell>
          <cell r="G282">
            <v>102638005</v>
          </cell>
          <cell r="H282">
            <v>91595340</v>
          </cell>
          <cell r="I282">
            <v>20333944.640000001</v>
          </cell>
          <cell r="J282">
            <v>18146246.829999998</v>
          </cell>
          <cell r="K282">
            <v>5809698.0300000003</v>
          </cell>
          <cell r="L282">
            <v>5184641.5599999996</v>
          </cell>
          <cell r="M282">
            <v>26143642.670000002</v>
          </cell>
          <cell r="N282">
            <v>23330888.390000001</v>
          </cell>
          <cell r="O282">
            <v>3.03</v>
          </cell>
        </row>
        <row r="283">
          <cell r="C283" t="str">
            <v>WORKMEN COMPENSATION</v>
          </cell>
          <cell r="D283">
            <v>204</v>
          </cell>
          <cell r="E283">
            <v>10</v>
          </cell>
          <cell r="F283">
            <v>1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0</v>
          </cell>
          <cell r="O283">
            <v>3.03</v>
          </cell>
        </row>
        <row r="284">
          <cell r="C284" t="str">
            <v>ENERGY CONSERVATION CLAUSE PROVISION</v>
          </cell>
          <cell r="D284">
            <v>204</v>
          </cell>
          <cell r="E284">
            <v>20</v>
          </cell>
          <cell r="F284">
            <v>1</v>
          </cell>
          <cell r="G284">
            <v>0</v>
          </cell>
          <cell r="H284">
            <v>0</v>
          </cell>
          <cell r="I284">
            <v>0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0</v>
          </cell>
          <cell r="O284">
            <v>3.03</v>
          </cell>
        </row>
        <row r="285">
          <cell r="C285" t="str">
            <v>FUEL CLAUSE OVER RECOVERED</v>
          </cell>
          <cell r="D285">
            <v>204</v>
          </cell>
          <cell r="E285">
            <v>20</v>
          </cell>
          <cell r="F285">
            <v>1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0</v>
          </cell>
          <cell r="N285">
            <v>0</v>
          </cell>
          <cell r="O285">
            <v>3.03</v>
          </cell>
        </row>
        <row r="286">
          <cell r="C286" t="str">
            <v>FUEL CLAUSE OVER RECOVERED - CURR</v>
          </cell>
          <cell r="D286">
            <v>204</v>
          </cell>
          <cell r="E286">
            <v>20</v>
          </cell>
          <cell r="F286">
            <v>1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0</v>
          </cell>
          <cell r="N286">
            <v>0</v>
          </cell>
          <cell r="O286">
            <v>3.03</v>
          </cell>
        </row>
        <row r="287">
          <cell r="C287" t="str">
            <v>FUEL CLAUSE UNDER RECOVERED</v>
          </cell>
          <cell r="D287">
            <v>204</v>
          </cell>
          <cell r="E287">
            <v>20</v>
          </cell>
          <cell r="F287">
            <v>1</v>
          </cell>
          <cell r="G287">
            <v>-164610872.37</v>
          </cell>
          <cell r="H287">
            <v>-155756669.80000001</v>
          </cell>
          <cell r="I287">
            <v>-32611588.329999998</v>
          </cell>
          <cell r="J287">
            <v>-30857453.82</v>
          </cell>
          <cell r="K287">
            <v>-9317595.9600000009</v>
          </cell>
          <cell r="L287">
            <v>-8816414.7100000009</v>
          </cell>
          <cell r="M287">
            <v>-41929184.289999999</v>
          </cell>
          <cell r="N287">
            <v>-39673868.530000001</v>
          </cell>
          <cell r="O287">
            <v>3.03</v>
          </cell>
        </row>
        <row r="288">
          <cell r="C288" t="str">
            <v>FUEL CLAUSE UNDER RECOVERED - GPC Only - Curr</v>
          </cell>
          <cell r="D288">
            <v>204</v>
          </cell>
          <cell r="E288">
            <v>20</v>
          </cell>
          <cell r="F288">
            <v>1</v>
          </cell>
          <cell r="G288">
            <v>0</v>
          </cell>
          <cell r="H288">
            <v>0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0</v>
          </cell>
          <cell r="N288">
            <v>0</v>
          </cell>
          <cell r="O288">
            <v>3.03</v>
          </cell>
        </row>
        <row r="289">
          <cell r="C289" t="str">
            <v>OCI - HEDGE SETTLEMENT - 283</v>
          </cell>
          <cell r="D289">
            <v>70</v>
          </cell>
          <cell r="E289">
            <v>20</v>
          </cell>
          <cell r="F289">
            <v>100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0</v>
          </cell>
          <cell r="N289">
            <v>0</v>
          </cell>
          <cell r="O289">
            <v>3.03</v>
          </cell>
        </row>
        <row r="290">
          <cell r="C290" t="str">
            <v>A&amp;G ACCRUAL</v>
          </cell>
          <cell r="D290">
            <v>204</v>
          </cell>
          <cell r="E290">
            <v>30</v>
          </cell>
          <cell r="F290">
            <v>1</v>
          </cell>
          <cell r="G290">
            <v>4875938</v>
          </cell>
          <cell r="H290">
            <v>9552105.3599999994</v>
          </cell>
          <cell r="I290">
            <v>965987.73</v>
          </cell>
          <cell r="J290">
            <v>1892398.26</v>
          </cell>
          <cell r="K290">
            <v>275996.46999999997</v>
          </cell>
          <cell r="L290">
            <v>540685.17000000004</v>
          </cell>
          <cell r="M290">
            <v>1241984.2</v>
          </cell>
          <cell r="N290">
            <v>2433083.4300000002</v>
          </cell>
          <cell r="O290">
            <v>3.03</v>
          </cell>
        </row>
        <row r="291">
          <cell r="C291" t="str">
            <v>ACCEL DEPR - FEEDBACK</v>
          </cell>
          <cell r="D291">
            <v>203</v>
          </cell>
          <cell r="E291">
            <v>30</v>
          </cell>
          <cell r="F291">
            <v>1</v>
          </cell>
          <cell r="G291">
            <v>20097876.850000001</v>
          </cell>
          <cell r="H291">
            <v>21374772.73</v>
          </cell>
          <cell r="I291">
            <v>44038651.140000001</v>
          </cell>
          <cell r="J291">
            <v>44306799.270000003</v>
          </cell>
          <cell r="K291">
            <v>0</v>
          </cell>
          <cell r="L291">
            <v>0</v>
          </cell>
          <cell r="M291">
            <v>44038651.140000001</v>
          </cell>
          <cell r="N291">
            <v>44306799.270000003</v>
          </cell>
          <cell r="O291">
            <v>3.03</v>
          </cell>
        </row>
        <row r="292">
          <cell r="C292" t="str">
            <v>ACCEL DEPR - FEEDBACK - ST</v>
          </cell>
          <cell r="D292">
            <v>203</v>
          </cell>
          <cell r="E292">
            <v>30</v>
          </cell>
          <cell r="F292">
            <v>1</v>
          </cell>
          <cell r="G292">
            <v>-460586.56</v>
          </cell>
          <cell r="H292">
            <v>-458291.61</v>
          </cell>
          <cell r="I292">
            <v>-3718694.57</v>
          </cell>
          <cell r="J292">
            <v>-3718711.64</v>
          </cell>
          <cell r="K292">
            <v>104760.67</v>
          </cell>
          <cell r="L292">
            <v>104857.51</v>
          </cell>
          <cell r="M292">
            <v>-3613933.9</v>
          </cell>
          <cell r="N292">
            <v>-3613854.13</v>
          </cell>
          <cell r="O292">
            <v>3.03</v>
          </cell>
        </row>
        <row r="293">
          <cell r="C293" t="str">
            <v>ACCEL DEPR - PROV</v>
          </cell>
          <cell r="D293">
            <v>203</v>
          </cell>
          <cell r="E293">
            <v>30</v>
          </cell>
          <cell r="F293">
            <v>1</v>
          </cell>
          <cell r="G293">
            <v>-312721282.93000001</v>
          </cell>
          <cell r="H293">
            <v>-317302769.85000002</v>
          </cell>
          <cell r="I293">
            <v>-105489566.42</v>
          </cell>
          <cell r="J293">
            <v>-106451678.67</v>
          </cell>
          <cell r="K293">
            <v>0</v>
          </cell>
          <cell r="L293">
            <v>0</v>
          </cell>
          <cell r="M293">
            <v>-105489566.42</v>
          </cell>
          <cell r="N293">
            <v>-106451678.67</v>
          </cell>
          <cell r="O293">
            <v>3.03</v>
          </cell>
        </row>
        <row r="294">
          <cell r="C294" t="str">
            <v>ACCEL DEPR - PROV - ST</v>
          </cell>
          <cell r="D294">
            <v>203</v>
          </cell>
          <cell r="E294">
            <v>30</v>
          </cell>
          <cell r="F294">
            <v>1</v>
          </cell>
          <cell r="G294">
            <v>-6102812.9199999999</v>
          </cell>
          <cell r="H294">
            <v>-14870287.699999999</v>
          </cell>
          <cell r="I294">
            <v>3796712.32</v>
          </cell>
          <cell r="J294">
            <v>3900919.24</v>
          </cell>
          <cell r="K294">
            <v>-476273.82</v>
          </cell>
          <cell r="L294">
            <v>-972512.89</v>
          </cell>
          <cell r="M294">
            <v>3320438.5</v>
          </cell>
          <cell r="N294">
            <v>2928406.35</v>
          </cell>
          <cell r="O294">
            <v>3.03</v>
          </cell>
        </row>
        <row r="295">
          <cell r="C295" t="str">
            <v>ACCELERATED DEPRECIATION SCS - FED</v>
          </cell>
          <cell r="D295">
            <v>203</v>
          </cell>
          <cell r="E295">
            <v>30</v>
          </cell>
          <cell r="F295">
            <v>1</v>
          </cell>
          <cell r="G295">
            <v>0</v>
          </cell>
          <cell r="H295">
            <v>0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0</v>
          </cell>
          <cell r="N295">
            <v>0</v>
          </cell>
          <cell r="O295">
            <v>3.03</v>
          </cell>
        </row>
        <row r="296">
          <cell r="C296" t="str">
            <v>ACCRUED EXPENSES - OTHER</v>
          </cell>
          <cell r="D296">
            <v>204</v>
          </cell>
          <cell r="E296">
            <v>30</v>
          </cell>
          <cell r="F296">
            <v>1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0</v>
          </cell>
          <cell r="N296">
            <v>0</v>
          </cell>
          <cell r="O296">
            <v>3.03</v>
          </cell>
        </row>
        <row r="297">
          <cell r="C297" t="str">
            <v>AFFIRMATIVE ADJUSTMENTS (TEMP)</v>
          </cell>
          <cell r="D297">
            <v>204</v>
          </cell>
          <cell r="E297">
            <v>30</v>
          </cell>
          <cell r="F297">
            <v>1</v>
          </cell>
          <cell r="G297">
            <v>0</v>
          </cell>
          <cell r="H297">
            <v>0</v>
          </cell>
          <cell r="I297">
            <v>0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0</v>
          </cell>
          <cell r="O297">
            <v>3.03</v>
          </cell>
        </row>
        <row r="298">
          <cell r="C298" t="str">
            <v>AFFIRMATIVE ADJUSTMENTS (TEMP) - FEDERAL</v>
          </cell>
          <cell r="D298">
            <v>204</v>
          </cell>
          <cell r="E298">
            <v>30</v>
          </cell>
          <cell r="F298">
            <v>1</v>
          </cell>
          <cell r="G298">
            <v>0</v>
          </cell>
          <cell r="H298">
            <v>0</v>
          </cell>
          <cell r="I298">
            <v>0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0</v>
          </cell>
          <cell r="O298">
            <v>3.03</v>
          </cell>
        </row>
        <row r="299">
          <cell r="C299" t="str">
            <v>AFFIRMATIVE ADJUSTMENTS (TEMP) - GA ONLY</v>
          </cell>
          <cell r="D299">
            <v>204</v>
          </cell>
          <cell r="E299">
            <v>30</v>
          </cell>
          <cell r="F299">
            <v>1</v>
          </cell>
          <cell r="G299">
            <v>0</v>
          </cell>
          <cell r="H299">
            <v>0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3.03</v>
          </cell>
        </row>
        <row r="300">
          <cell r="C300" t="str">
            <v>AFFIRMATIVE ADJUSTMENTS (TEMP) - STATE</v>
          </cell>
          <cell r="D300">
            <v>204</v>
          </cell>
          <cell r="E300">
            <v>30</v>
          </cell>
          <cell r="F300">
            <v>1</v>
          </cell>
          <cell r="G300">
            <v>0</v>
          </cell>
          <cell r="H300">
            <v>0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0</v>
          </cell>
          <cell r="N300">
            <v>0</v>
          </cell>
          <cell r="O300">
            <v>3.03</v>
          </cell>
        </row>
        <row r="301">
          <cell r="C301" t="str">
            <v>AFFIRMATIVE ADJUSTMENTS OFFSET</v>
          </cell>
          <cell r="D301">
            <v>204</v>
          </cell>
          <cell r="E301">
            <v>30</v>
          </cell>
          <cell r="F301">
            <v>1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0</v>
          </cell>
          <cell r="N301">
            <v>0</v>
          </cell>
          <cell r="O301">
            <v>3.03</v>
          </cell>
        </row>
        <row r="302">
          <cell r="C302" t="str">
            <v>AFUDC_EQUITY</v>
          </cell>
          <cell r="D302">
            <v>201</v>
          </cell>
          <cell r="E302">
            <v>30</v>
          </cell>
          <cell r="F302">
            <v>2</v>
          </cell>
          <cell r="G302">
            <v>-759979227.71000004</v>
          </cell>
          <cell r="H302">
            <v>-775867364.29999995</v>
          </cell>
          <cell r="I302">
            <v>-202019796.91</v>
          </cell>
          <cell r="J302">
            <v>-206243225.65000001</v>
          </cell>
          <cell r="K302">
            <v>-57719937.600000001</v>
          </cell>
          <cell r="L302">
            <v>-58926631.439999998</v>
          </cell>
          <cell r="M302">
            <v>-259739734.50999999</v>
          </cell>
          <cell r="N302">
            <v>-265169857.09</v>
          </cell>
          <cell r="O302">
            <v>3.03</v>
          </cell>
        </row>
        <row r="303">
          <cell r="C303" t="str">
            <v>BASIS DIFFERENCES - FEEDBACK</v>
          </cell>
          <cell r="D303">
            <v>203</v>
          </cell>
          <cell r="E303">
            <v>30</v>
          </cell>
          <cell r="F303">
            <v>1</v>
          </cell>
          <cell r="G303">
            <v>-43727241.700000003</v>
          </cell>
          <cell r="H303">
            <v>-47144327.859999999</v>
          </cell>
          <cell r="I303">
            <v>-16316785.880000001</v>
          </cell>
          <cell r="J303">
            <v>-17034373.989999998</v>
          </cell>
          <cell r="K303">
            <v>0</v>
          </cell>
          <cell r="L303">
            <v>0</v>
          </cell>
          <cell r="M303">
            <v>-16316785.880000001</v>
          </cell>
          <cell r="N303">
            <v>-17034373.989999998</v>
          </cell>
          <cell r="O303">
            <v>3.03</v>
          </cell>
        </row>
        <row r="304">
          <cell r="C304" t="str">
            <v>BASIS DIFFERENCES - FEEDBACK - STATE</v>
          </cell>
          <cell r="D304">
            <v>203</v>
          </cell>
          <cell r="E304">
            <v>30</v>
          </cell>
          <cell r="F304">
            <v>1</v>
          </cell>
          <cell r="G304">
            <v>-41778438</v>
          </cell>
          <cell r="H304">
            <v>-45249121.920000002</v>
          </cell>
          <cell r="I304">
            <v>1009126.88</v>
          </cell>
          <cell r="J304">
            <v>1050382.17</v>
          </cell>
          <cell r="K304">
            <v>-2364375.62</v>
          </cell>
          <cell r="L304">
            <v>-2560829.42</v>
          </cell>
          <cell r="M304">
            <v>-1355248.74</v>
          </cell>
          <cell r="N304">
            <v>-1510447.25</v>
          </cell>
          <cell r="O304">
            <v>3.03</v>
          </cell>
        </row>
        <row r="305">
          <cell r="C305" t="str">
            <v>BASIS DIFFERENCES - PROV</v>
          </cell>
          <cell r="D305">
            <v>203</v>
          </cell>
          <cell r="E305">
            <v>30</v>
          </cell>
          <cell r="F305">
            <v>1</v>
          </cell>
          <cell r="G305">
            <v>186612992.74000001</v>
          </cell>
          <cell r="H305">
            <v>186612992.74000001</v>
          </cell>
          <cell r="I305">
            <v>46322793.600000001</v>
          </cell>
          <cell r="J305">
            <v>46322793.600000001</v>
          </cell>
          <cell r="K305">
            <v>0</v>
          </cell>
          <cell r="L305">
            <v>0</v>
          </cell>
          <cell r="M305">
            <v>46322793.600000001</v>
          </cell>
          <cell r="N305">
            <v>46322793.600000001</v>
          </cell>
          <cell r="O305">
            <v>3.03</v>
          </cell>
        </row>
        <row r="306">
          <cell r="C306" t="str">
            <v>BASIS DIFFERENCES - PROV - STATE</v>
          </cell>
          <cell r="D306">
            <v>203</v>
          </cell>
          <cell r="E306">
            <v>30</v>
          </cell>
          <cell r="F306">
            <v>1</v>
          </cell>
          <cell r="G306">
            <v>177728782.16999999</v>
          </cell>
          <cell r="H306">
            <v>177728782.16999999</v>
          </cell>
          <cell r="I306">
            <v>-2625140.0699999998</v>
          </cell>
          <cell r="J306">
            <v>-2625140.0699999998</v>
          </cell>
          <cell r="K306">
            <v>10059677.630000001</v>
          </cell>
          <cell r="L306">
            <v>10059677.630000001</v>
          </cell>
          <cell r="M306">
            <v>7434537.5599999996</v>
          </cell>
          <cell r="N306">
            <v>7434537.5599999996</v>
          </cell>
          <cell r="O306">
            <v>3.03</v>
          </cell>
        </row>
        <row r="307">
          <cell r="C307" t="str">
            <v>CAPACITY BUYBACK RESERVE</v>
          </cell>
          <cell r="D307">
            <v>204</v>
          </cell>
          <cell r="E307">
            <v>30</v>
          </cell>
          <cell r="F307">
            <v>1</v>
          </cell>
          <cell r="G307">
            <v>1444000</v>
          </cell>
          <cell r="H307">
            <v>303000</v>
          </cell>
          <cell r="I307">
            <v>286075.48</v>
          </cell>
          <cell r="J307">
            <v>60028.3</v>
          </cell>
          <cell r="K307">
            <v>81735.839999999997</v>
          </cell>
          <cell r="L307">
            <v>17150.93</v>
          </cell>
          <cell r="M307">
            <v>367811.32</v>
          </cell>
          <cell r="N307">
            <v>77179.23</v>
          </cell>
          <cell r="O307">
            <v>3.03</v>
          </cell>
        </row>
        <row r="308">
          <cell r="C308" t="str">
            <v>CHARITABLE CONTRIBUTIONS - FED</v>
          </cell>
          <cell r="D308">
            <v>204</v>
          </cell>
          <cell r="E308">
            <v>30</v>
          </cell>
          <cell r="F308">
            <v>1</v>
          </cell>
          <cell r="G308">
            <v>356418</v>
          </cell>
          <cell r="H308">
            <v>356418</v>
          </cell>
          <cell r="I308">
            <v>70611.11</v>
          </cell>
          <cell r="J308">
            <v>70611.11</v>
          </cell>
          <cell r="K308">
            <v>20174.599999999999</v>
          </cell>
          <cell r="L308">
            <v>20174.599999999999</v>
          </cell>
          <cell r="M308">
            <v>90785.71</v>
          </cell>
          <cell r="N308">
            <v>90785.71</v>
          </cell>
          <cell r="O308">
            <v>3.03</v>
          </cell>
        </row>
        <row r="309">
          <cell r="C309" t="str">
            <v>CHARITABLE CONTRIBUTIONS - LIMITATION - FED</v>
          </cell>
          <cell r="D309">
            <v>204</v>
          </cell>
          <cell r="E309">
            <v>30</v>
          </cell>
          <cell r="F309">
            <v>1</v>
          </cell>
          <cell r="G309">
            <v>25464622.859999999</v>
          </cell>
          <cell r="H309">
            <v>25464622.859999999</v>
          </cell>
          <cell r="I309">
            <v>5347570.8</v>
          </cell>
          <cell r="J309">
            <v>5347570.8</v>
          </cell>
          <cell r="K309">
            <v>0</v>
          </cell>
          <cell r="L309">
            <v>0</v>
          </cell>
          <cell r="M309">
            <v>5347570.8</v>
          </cell>
          <cell r="N309">
            <v>5347570.8</v>
          </cell>
          <cell r="O309">
            <v>3.03</v>
          </cell>
        </row>
        <row r="310">
          <cell r="C310" t="str">
            <v>CIAC/RENTAL INCOME</v>
          </cell>
          <cell r="D310">
            <v>204</v>
          </cell>
          <cell r="E310">
            <v>30</v>
          </cell>
          <cell r="F310">
            <v>1</v>
          </cell>
          <cell r="G310">
            <v>594673</v>
          </cell>
          <cell r="H310">
            <v>594673</v>
          </cell>
          <cell r="I310">
            <v>117812.58</v>
          </cell>
          <cell r="J310">
            <v>117812.58</v>
          </cell>
          <cell r="K310">
            <v>33660.730000000003</v>
          </cell>
          <cell r="L310">
            <v>33660.730000000003</v>
          </cell>
          <cell r="M310">
            <v>151473.31</v>
          </cell>
          <cell r="N310">
            <v>151473.31</v>
          </cell>
          <cell r="O310">
            <v>3.03</v>
          </cell>
        </row>
        <row r="311">
          <cell r="C311" t="str">
            <v>CIAC/RENTAL INCOME - GPC Only - Current</v>
          </cell>
          <cell r="D311">
            <v>204</v>
          </cell>
          <cell r="E311">
            <v>30</v>
          </cell>
          <cell r="F311">
            <v>1</v>
          </cell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3.03</v>
          </cell>
        </row>
        <row r="312">
          <cell r="C312" t="str">
            <v>CLUB INITIATION FEES</v>
          </cell>
          <cell r="D312">
            <v>204</v>
          </cell>
          <cell r="E312">
            <v>30</v>
          </cell>
          <cell r="F312">
            <v>1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  <cell r="K312">
            <v>0</v>
          </cell>
          <cell r="L312">
            <v>0</v>
          </cell>
          <cell r="M312">
            <v>0</v>
          </cell>
          <cell r="N312">
            <v>0</v>
          </cell>
          <cell r="O312">
            <v>3.03</v>
          </cell>
        </row>
        <row r="313">
          <cell r="C313" t="str">
            <v>DEFERRED CREDIT 760 RALPH MCGILL</v>
          </cell>
          <cell r="D313">
            <v>204</v>
          </cell>
          <cell r="E313">
            <v>30</v>
          </cell>
          <cell r="F313">
            <v>1</v>
          </cell>
          <cell r="G313">
            <v>10000000</v>
          </cell>
          <cell r="H313">
            <v>9735453.5700000003</v>
          </cell>
          <cell r="I313">
            <v>1981132.1</v>
          </cell>
          <cell r="J313">
            <v>1928721.96</v>
          </cell>
          <cell r="K313">
            <v>566037.69999999995</v>
          </cell>
          <cell r="L313">
            <v>551063.37</v>
          </cell>
          <cell r="M313">
            <v>2547169.7999999998</v>
          </cell>
          <cell r="N313">
            <v>2479785.33</v>
          </cell>
          <cell r="O313">
            <v>3.03</v>
          </cell>
        </row>
        <row r="314">
          <cell r="C314" t="str">
            <v>DEFERRED GAINS NU - FED</v>
          </cell>
          <cell r="D314">
            <v>202</v>
          </cell>
          <cell r="E314">
            <v>30</v>
          </cell>
          <cell r="F314">
            <v>1</v>
          </cell>
          <cell r="G314">
            <v>-7348704.3099999996</v>
          </cell>
          <cell r="H314">
            <v>-7281726.0099999998</v>
          </cell>
          <cell r="I314">
            <v>-1543227.91</v>
          </cell>
          <cell r="J314">
            <v>-1529162.46</v>
          </cell>
          <cell r="K314">
            <v>0</v>
          </cell>
          <cell r="L314">
            <v>0</v>
          </cell>
          <cell r="M314">
            <v>-1543227.91</v>
          </cell>
          <cell r="N314">
            <v>-1529162.46</v>
          </cell>
          <cell r="O314">
            <v>3.03</v>
          </cell>
        </row>
        <row r="315">
          <cell r="C315" t="str">
            <v>DEFERRED GAINS NU - STATE</v>
          </cell>
          <cell r="D315">
            <v>202</v>
          </cell>
          <cell r="E315">
            <v>30</v>
          </cell>
          <cell r="F315">
            <v>1</v>
          </cell>
          <cell r="G315">
            <v>-7348704.3099999996</v>
          </cell>
          <cell r="H315">
            <v>-7348704.3099999996</v>
          </cell>
          <cell r="I315">
            <v>60642.559999999998</v>
          </cell>
          <cell r="J315">
            <v>60642.559999999998</v>
          </cell>
          <cell r="K315">
            <v>-409241.75</v>
          </cell>
          <cell r="L315">
            <v>-409241.75</v>
          </cell>
          <cell r="M315">
            <v>-348599.19</v>
          </cell>
          <cell r="N315">
            <v>-348599.19</v>
          </cell>
          <cell r="O315">
            <v>3.03</v>
          </cell>
        </row>
        <row r="316">
          <cell r="C316" t="str">
            <v xml:space="preserve">DEFERRED INTERCOMPANY GAIN - GPC Only - Curr </v>
          </cell>
          <cell r="D316">
            <v>204</v>
          </cell>
          <cell r="E316">
            <v>30</v>
          </cell>
          <cell r="F316">
            <v>1</v>
          </cell>
          <cell r="G316">
            <v>-1436481</v>
          </cell>
          <cell r="H316">
            <v>-1436481</v>
          </cell>
          <cell r="I316">
            <v>-301661.01</v>
          </cell>
          <cell r="J316">
            <v>-301661.01</v>
          </cell>
          <cell r="K316">
            <v>0</v>
          </cell>
          <cell r="L316">
            <v>0</v>
          </cell>
          <cell r="M316">
            <v>-301661.01</v>
          </cell>
          <cell r="N316">
            <v>-301661.01</v>
          </cell>
          <cell r="O316">
            <v>3.03</v>
          </cell>
        </row>
        <row r="317">
          <cell r="C317" t="str">
            <v>DEFERRED INTERCOMPANY GAIN/LOSS</v>
          </cell>
          <cell r="D317">
            <v>204</v>
          </cell>
          <cell r="E317">
            <v>30</v>
          </cell>
          <cell r="F317">
            <v>1</v>
          </cell>
          <cell r="G317">
            <v>1107268</v>
          </cell>
          <cell r="H317">
            <v>1123438.69</v>
          </cell>
          <cell r="I317">
            <v>232526.28</v>
          </cell>
          <cell r="J317">
            <v>235922.12</v>
          </cell>
          <cell r="K317">
            <v>0</v>
          </cell>
          <cell r="L317">
            <v>0</v>
          </cell>
          <cell r="M317">
            <v>232526.28</v>
          </cell>
          <cell r="N317">
            <v>235922.12</v>
          </cell>
          <cell r="O317">
            <v>3.03</v>
          </cell>
        </row>
        <row r="318">
          <cell r="C318" t="str">
            <v>DEFERRED INTERCOMPANY PAY- GPC Only - Current</v>
          </cell>
          <cell r="D318">
            <v>204</v>
          </cell>
          <cell r="E318">
            <v>30</v>
          </cell>
          <cell r="F318">
            <v>1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0</v>
          </cell>
          <cell r="O318">
            <v>3.03</v>
          </cell>
        </row>
        <row r="319">
          <cell r="C319" t="str">
            <v>DEFERRED INTERCOMPANY PAYABLE</v>
          </cell>
          <cell r="D319">
            <v>204</v>
          </cell>
          <cell r="E319">
            <v>30</v>
          </cell>
          <cell r="F319">
            <v>1</v>
          </cell>
          <cell r="G319">
            <v>0</v>
          </cell>
          <cell r="H319">
            <v>0</v>
          </cell>
          <cell r="I319">
            <v>0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0</v>
          </cell>
          <cell r="O319">
            <v>3.03</v>
          </cell>
        </row>
        <row r="320">
          <cell r="C320" t="str">
            <v>FAS 133 MARK TO MARKET</v>
          </cell>
          <cell r="D320">
            <v>204</v>
          </cell>
          <cell r="E320">
            <v>30</v>
          </cell>
          <cell r="F320">
            <v>1</v>
          </cell>
          <cell r="G320">
            <v>20351736.280000001</v>
          </cell>
          <cell r="H320">
            <v>20399951.440000001</v>
          </cell>
          <cell r="I320">
            <v>4031947.8</v>
          </cell>
          <cell r="J320">
            <v>4041499.86</v>
          </cell>
          <cell r="K320">
            <v>1151985</v>
          </cell>
          <cell r="L320">
            <v>1154714.1599999999</v>
          </cell>
          <cell r="M320">
            <v>5183932.8</v>
          </cell>
          <cell r="N320">
            <v>5196214.0199999996</v>
          </cell>
          <cell r="O320">
            <v>3.03</v>
          </cell>
        </row>
        <row r="321">
          <cell r="C321" t="str">
            <v>FAS133 BS 283</v>
          </cell>
          <cell r="D321">
            <v>70</v>
          </cell>
          <cell r="E321">
            <v>30</v>
          </cell>
          <cell r="F321">
            <v>100</v>
          </cell>
          <cell r="G321">
            <v>0</v>
          </cell>
          <cell r="H321">
            <v>0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0</v>
          </cell>
          <cell r="N321">
            <v>0</v>
          </cell>
          <cell r="O321">
            <v>3.03</v>
          </cell>
        </row>
        <row r="322">
          <cell r="C322" t="str">
            <v>FAS133 IS</v>
          </cell>
          <cell r="D322">
            <v>70</v>
          </cell>
          <cell r="E322">
            <v>30</v>
          </cell>
          <cell r="F322">
            <v>100</v>
          </cell>
          <cell r="G322">
            <v>0</v>
          </cell>
          <cell r="H322">
            <v>0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0</v>
          </cell>
          <cell r="N322">
            <v>0</v>
          </cell>
          <cell r="O322">
            <v>3.03</v>
          </cell>
        </row>
        <row r="323">
          <cell r="C323" t="str">
            <v>FILM TAX CREDIT GAIN</v>
          </cell>
          <cell r="D323">
            <v>204</v>
          </cell>
          <cell r="E323">
            <v>30</v>
          </cell>
          <cell r="F323">
            <v>1</v>
          </cell>
          <cell r="G323">
            <v>-20746245</v>
          </cell>
          <cell r="H323">
            <v>-20746245</v>
          </cell>
          <cell r="I323">
            <v>-4110105.19</v>
          </cell>
          <cell r="J323">
            <v>-4110105.19</v>
          </cell>
          <cell r="K323">
            <v>-1174315.68</v>
          </cell>
          <cell r="L323">
            <v>-1174315.68</v>
          </cell>
          <cell r="M323">
            <v>-5284420.87</v>
          </cell>
          <cell r="N323">
            <v>-5284420.87</v>
          </cell>
          <cell r="O323">
            <v>3.03</v>
          </cell>
        </row>
        <row r="324">
          <cell r="C324" t="str">
            <v>FIN 48 - CREDIT ADJ - STATE</v>
          </cell>
          <cell r="D324">
            <v>48</v>
          </cell>
          <cell r="E324">
            <v>30</v>
          </cell>
          <cell r="F324">
            <v>3</v>
          </cell>
          <cell r="G324">
            <v>0</v>
          </cell>
          <cell r="H324">
            <v>0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0</v>
          </cell>
          <cell r="N324">
            <v>0</v>
          </cell>
          <cell r="O324">
            <v>3.03</v>
          </cell>
        </row>
        <row r="325">
          <cell r="C325" t="str">
            <v>FIN 48 - PERMANENT ADJ - FEDERAL</v>
          </cell>
          <cell r="D325">
            <v>48</v>
          </cell>
          <cell r="E325">
            <v>30</v>
          </cell>
          <cell r="F325">
            <v>3</v>
          </cell>
          <cell r="G325">
            <v>-16422387</v>
          </cell>
          <cell r="H325">
            <v>0</v>
          </cell>
          <cell r="I325">
            <v>-5747835.4500000002</v>
          </cell>
          <cell r="J325">
            <v>0</v>
          </cell>
          <cell r="K325">
            <v>0</v>
          </cell>
          <cell r="L325">
            <v>0</v>
          </cell>
          <cell r="M325">
            <v>-5747835.4500000002</v>
          </cell>
          <cell r="N325">
            <v>0</v>
          </cell>
          <cell r="O325">
            <v>3.03</v>
          </cell>
        </row>
        <row r="326">
          <cell r="C326" t="str">
            <v>FIN 48 - PERMANENT ADJ - FEDERAL OFFSET</v>
          </cell>
          <cell r="D326">
            <v>48</v>
          </cell>
          <cell r="E326">
            <v>30</v>
          </cell>
          <cell r="F326">
            <v>1</v>
          </cell>
          <cell r="G326">
            <v>0</v>
          </cell>
          <cell r="H326">
            <v>0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0</v>
          </cell>
          <cell r="O326">
            <v>3.03</v>
          </cell>
        </row>
        <row r="327">
          <cell r="C327" t="str">
            <v>FIN 48 - PERMANENT ADJ - STATE</v>
          </cell>
          <cell r="D327">
            <v>48</v>
          </cell>
          <cell r="E327">
            <v>30</v>
          </cell>
          <cell r="F327">
            <v>3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3.03</v>
          </cell>
        </row>
        <row r="328">
          <cell r="C328" t="str">
            <v>FIN 48 - PERMANENT ADJ - STATE OFFSET</v>
          </cell>
          <cell r="D328">
            <v>48</v>
          </cell>
          <cell r="E328">
            <v>30</v>
          </cell>
          <cell r="F328">
            <v>1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3.03</v>
          </cell>
        </row>
        <row r="329">
          <cell r="C329" t="str">
            <v>INTEREST ACCRUED ON AUDITS</v>
          </cell>
          <cell r="D329">
            <v>204</v>
          </cell>
          <cell r="E329">
            <v>30</v>
          </cell>
          <cell r="F329">
            <v>1</v>
          </cell>
          <cell r="G329">
            <v>-18678</v>
          </cell>
          <cell r="H329">
            <v>-24635</v>
          </cell>
          <cell r="I329">
            <v>-3700.36</v>
          </cell>
          <cell r="J329">
            <v>-4880.5200000000004</v>
          </cell>
          <cell r="K329">
            <v>-1057.25</v>
          </cell>
          <cell r="L329">
            <v>-1394.43</v>
          </cell>
          <cell r="M329">
            <v>-4757.6099999999997</v>
          </cell>
          <cell r="N329">
            <v>-6274.95</v>
          </cell>
          <cell r="O329">
            <v>3.03</v>
          </cell>
        </row>
        <row r="330">
          <cell r="C330" t="str">
            <v>IRS SETTLEMENT RAR - STATE - FEEDBACK</v>
          </cell>
          <cell r="D330">
            <v>204</v>
          </cell>
          <cell r="E330">
            <v>30</v>
          </cell>
          <cell r="F330">
            <v>1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3.03</v>
          </cell>
        </row>
        <row r="331">
          <cell r="C331" t="str">
            <v>ITC_BASIS_ADJ_ELEC</v>
          </cell>
          <cell r="D331">
            <v>201</v>
          </cell>
          <cell r="E331">
            <v>30</v>
          </cell>
          <cell r="F331">
            <v>2</v>
          </cell>
          <cell r="G331">
            <v>-8211.19</v>
          </cell>
          <cell r="H331">
            <v>-8205.82</v>
          </cell>
          <cell r="I331">
            <v>-2313.6799999999998</v>
          </cell>
          <cell r="J331">
            <v>-2312.17</v>
          </cell>
          <cell r="K331">
            <v>0</v>
          </cell>
          <cell r="L331">
            <v>0</v>
          </cell>
          <cell r="M331">
            <v>-2313.6799999999998</v>
          </cell>
          <cell r="N331">
            <v>-2312.17</v>
          </cell>
          <cell r="O331">
            <v>3.03</v>
          </cell>
        </row>
        <row r="332">
          <cell r="C332" t="str">
            <v>ITC_BASIS_ADJ_ELEC STATE</v>
          </cell>
          <cell r="D332">
            <v>201</v>
          </cell>
          <cell r="E332">
            <v>30</v>
          </cell>
          <cell r="F332">
            <v>2</v>
          </cell>
          <cell r="G332">
            <v>-11172.06</v>
          </cell>
          <cell r="H332">
            <v>-11166.69</v>
          </cell>
          <cell r="I332">
            <v>178.19</v>
          </cell>
          <cell r="J332">
            <v>178.12</v>
          </cell>
          <cell r="K332">
            <v>-848.51</v>
          </cell>
          <cell r="L332">
            <v>-848.11</v>
          </cell>
          <cell r="M332">
            <v>-670.32</v>
          </cell>
          <cell r="N332">
            <v>-669.99</v>
          </cell>
          <cell r="O332">
            <v>3.03</v>
          </cell>
        </row>
        <row r="333">
          <cell r="C333" t="str">
            <v>JO PREPAID ES CAPITAL COSTS</v>
          </cell>
          <cell r="D333">
            <v>204</v>
          </cell>
          <cell r="E333">
            <v>30</v>
          </cell>
          <cell r="F333">
            <v>1</v>
          </cell>
          <cell r="G333">
            <v>3722256</v>
          </cell>
          <cell r="H333">
            <v>3256974</v>
          </cell>
          <cell r="I333">
            <v>737428.08</v>
          </cell>
          <cell r="J333">
            <v>645249.56999999995</v>
          </cell>
          <cell r="K333">
            <v>210693.72</v>
          </cell>
          <cell r="L333">
            <v>184357.02</v>
          </cell>
          <cell r="M333">
            <v>948121.8</v>
          </cell>
          <cell r="N333">
            <v>829606.59</v>
          </cell>
          <cell r="O333">
            <v>3.03</v>
          </cell>
        </row>
        <row r="334">
          <cell r="C334" t="str">
            <v>NDBD AFUDC DEBT FED</v>
          </cell>
          <cell r="D334">
            <v>201</v>
          </cell>
          <cell r="E334">
            <v>30</v>
          </cell>
          <cell r="F334">
            <v>3</v>
          </cell>
          <cell r="G334">
            <v>-164903.07999999999</v>
          </cell>
          <cell r="H334">
            <v>-164875.73000000001</v>
          </cell>
          <cell r="I334">
            <v>-34629.65</v>
          </cell>
          <cell r="J334">
            <v>-34623.89</v>
          </cell>
          <cell r="K334">
            <v>0</v>
          </cell>
          <cell r="L334">
            <v>0</v>
          </cell>
          <cell r="M334">
            <v>-34629.65</v>
          </cell>
          <cell r="N334">
            <v>-34623.89</v>
          </cell>
          <cell r="O334">
            <v>3.03</v>
          </cell>
        </row>
        <row r="335">
          <cell r="C335" t="str">
            <v>NDBD_AFUDC_DEBT</v>
          </cell>
          <cell r="D335">
            <v>201</v>
          </cell>
          <cell r="E335">
            <v>30</v>
          </cell>
          <cell r="F335">
            <v>2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3.03</v>
          </cell>
        </row>
        <row r="336">
          <cell r="C336" t="str">
            <v>NDBD_AFUDC_DEBT STATE</v>
          </cell>
          <cell r="D336">
            <v>201</v>
          </cell>
          <cell r="E336">
            <v>30</v>
          </cell>
          <cell r="F336">
            <v>3</v>
          </cell>
          <cell r="G336">
            <v>-164903.26</v>
          </cell>
          <cell r="H336">
            <v>-164875.91</v>
          </cell>
          <cell r="I336">
            <v>1960.17</v>
          </cell>
          <cell r="J336">
            <v>1959.86</v>
          </cell>
          <cell r="K336">
            <v>-9334.15</v>
          </cell>
          <cell r="L336">
            <v>-9332.61</v>
          </cell>
          <cell r="M336">
            <v>-7373.98</v>
          </cell>
          <cell r="N336">
            <v>-7372.75</v>
          </cell>
          <cell r="O336">
            <v>3.03</v>
          </cell>
        </row>
        <row r="337">
          <cell r="C337" t="str">
            <v>NDBD_AFUDC_EQUITY</v>
          </cell>
          <cell r="D337">
            <v>201</v>
          </cell>
          <cell r="E337">
            <v>30</v>
          </cell>
          <cell r="F337">
            <v>3</v>
          </cell>
          <cell r="G337">
            <v>-1176033.17</v>
          </cell>
          <cell r="H337">
            <v>-1175301.27</v>
          </cell>
          <cell r="I337">
            <v>-246966.97</v>
          </cell>
          <cell r="J337">
            <v>-246813.27</v>
          </cell>
          <cell r="K337">
            <v>0</v>
          </cell>
          <cell r="L337">
            <v>0</v>
          </cell>
          <cell r="M337">
            <v>-246966.97</v>
          </cell>
          <cell r="N337">
            <v>-246813.27</v>
          </cell>
          <cell r="O337">
            <v>3.03</v>
          </cell>
        </row>
        <row r="338">
          <cell r="C338" t="str">
            <v>NDBD_AFUDC_EQUITY STATE</v>
          </cell>
          <cell r="D338">
            <v>201</v>
          </cell>
          <cell r="E338">
            <v>30</v>
          </cell>
          <cell r="F338">
            <v>3</v>
          </cell>
          <cell r="G338">
            <v>-1174312.26</v>
          </cell>
          <cell r="H338">
            <v>-1173580.3600000001</v>
          </cell>
          <cell r="I338">
            <v>13958.8</v>
          </cell>
          <cell r="J338">
            <v>13950.1</v>
          </cell>
          <cell r="K338">
            <v>-66470.5</v>
          </cell>
          <cell r="L338">
            <v>-66429.070000000007</v>
          </cell>
          <cell r="M338">
            <v>-52511.7</v>
          </cell>
          <cell r="N338">
            <v>-52478.97</v>
          </cell>
          <cell r="O338">
            <v>3.03</v>
          </cell>
        </row>
        <row r="339">
          <cell r="C339" t="str">
            <v>NDBD_FT</v>
          </cell>
          <cell r="D339">
            <v>201</v>
          </cell>
          <cell r="E339">
            <v>30</v>
          </cell>
          <cell r="F339">
            <v>3</v>
          </cell>
          <cell r="G339">
            <v>-143054</v>
          </cell>
          <cell r="H339">
            <v>-143054</v>
          </cell>
          <cell r="I339">
            <v>-30041.34</v>
          </cell>
          <cell r="J339">
            <v>-30041.34</v>
          </cell>
          <cell r="K339">
            <v>0</v>
          </cell>
          <cell r="L339">
            <v>0</v>
          </cell>
          <cell r="M339">
            <v>-30041.34</v>
          </cell>
          <cell r="N339">
            <v>-30041.34</v>
          </cell>
          <cell r="O339">
            <v>3.03</v>
          </cell>
        </row>
        <row r="340">
          <cell r="C340" t="str">
            <v>NDBD_FT STATE</v>
          </cell>
          <cell r="D340">
            <v>201</v>
          </cell>
          <cell r="E340">
            <v>30</v>
          </cell>
          <cell r="F340">
            <v>3</v>
          </cell>
          <cell r="G340">
            <v>-146670.1</v>
          </cell>
          <cell r="H340">
            <v>-146670.1</v>
          </cell>
          <cell r="I340">
            <v>1743.44</v>
          </cell>
          <cell r="J340">
            <v>1743.44</v>
          </cell>
          <cell r="K340">
            <v>-8302.08</v>
          </cell>
          <cell r="L340">
            <v>-8302.08</v>
          </cell>
          <cell r="M340">
            <v>-6558.64</v>
          </cell>
          <cell r="N340">
            <v>-6558.64</v>
          </cell>
          <cell r="O340">
            <v>3.03</v>
          </cell>
        </row>
        <row r="341">
          <cell r="C341" t="str">
            <v>PENSION - SNC, SOMM, SDEVEL</v>
          </cell>
          <cell r="D341">
            <v>204</v>
          </cell>
          <cell r="E341">
            <v>30</v>
          </cell>
          <cell r="F341">
            <v>1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3.03</v>
          </cell>
        </row>
        <row r="342">
          <cell r="C342" t="str">
            <v>PREPAID RENTAL INCOME - LAKE LOTS</v>
          </cell>
          <cell r="D342">
            <v>204</v>
          </cell>
          <cell r="E342">
            <v>30</v>
          </cell>
          <cell r="F342">
            <v>1</v>
          </cell>
          <cell r="G342">
            <v>2383940.14</v>
          </cell>
          <cell r="H342">
            <v>1977394.05</v>
          </cell>
          <cell r="I342">
            <v>472290.03</v>
          </cell>
          <cell r="J342">
            <v>391747.88</v>
          </cell>
          <cell r="K342">
            <v>134940</v>
          </cell>
          <cell r="L342">
            <v>111927.96</v>
          </cell>
          <cell r="M342">
            <v>607230.03</v>
          </cell>
          <cell r="N342">
            <v>503675.84</v>
          </cell>
          <cell r="O342">
            <v>3.03</v>
          </cell>
        </row>
        <row r="343">
          <cell r="C343" t="str">
            <v>PREPAID RENTAL INCOME - MACON SPUR NU</v>
          </cell>
          <cell r="D343">
            <v>204</v>
          </cell>
          <cell r="E343">
            <v>30</v>
          </cell>
          <cell r="F343">
            <v>1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3.03</v>
          </cell>
        </row>
        <row r="344">
          <cell r="C344" t="str">
            <v>PREPAID RENTAL INCOME - OUTDOOR LIGHTING NU</v>
          </cell>
          <cell r="D344">
            <v>204</v>
          </cell>
          <cell r="E344">
            <v>30</v>
          </cell>
          <cell r="F344">
            <v>1</v>
          </cell>
          <cell r="G344">
            <v>12677945.66</v>
          </cell>
          <cell r="H344">
            <v>12859524.779999999</v>
          </cell>
          <cell r="I344">
            <v>2511668.5099999998</v>
          </cell>
          <cell r="J344">
            <v>2547641.7200000002</v>
          </cell>
          <cell r="K344">
            <v>717619.52</v>
          </cell>
          <cell r="L344">
            <v>727897.58</v>
          </cell>
          <cell r="M344">
            <v>3229288.03</v>
          </cell>
          <cell r="N344">
            <v>3275539.3</v>
          </cell>
          <cell r="O344">
            <v>3.03</v>
          </cell>
        </row>
        <row r="345">
          <cell r="C345" t="str">
            <v>PREPAID RENTAL INCOME - OUTDOOR LIGHTING NU - CURRENT</v>
          </cell>
          <cell r="D345">
            <v>204</v>
          </cell>
          <cell r="E345">
            <v>30</v>
          </cell>
          <cell r="F345">
            <v>1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3.03</v>
          </cell>
        </row>
        <row r="346">
          <cell r="C346" t="str">
            <v>RECLASS 190 283 BTL (GPC)</v>
          </cell>
          <cell r="D346">
            <v>70</v>
          </cell>
          <cell r="E346">
            <v>30</v>
          </cell>
          <cell r="F346">
            <v>2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3.03</v>
          </cell>
        </row>
        <row r="347">
          <cell r="C347" t="str">
            <v>SCES ENERGY FINANCE PROGRAM LOSSES</v>
          </cell>
          <cell r="D347">
            <v>204</v>
          </cell>
          <cell r="E347">
            <v>30</v>
          </cell>
          <cell r="F347">
            <v>1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3.03</v>
          </cell>
        </row>
        <row r="348">
          <cell r="C348" t="str">
            <v>STATE TAX CREDIT CARRYFORWARD - BTL</v>
          </cell>
          <cell r="D348">
            <v>70</v>
          </cell>
          <cell r="E348">
            <v>30</v>
          </cell>
          <cell r="F348">
            <v>100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3.03</v>
          </cell>
        </row>
        <row r="349">
          <cell r="C349" t="str">
            <v>TRANSMISSION PARITY ACCRUAL</v>
          </cell>
          <cell r="D349">
            <v>204</v>
          </cell>
          <cell r="E349">
            <v>30</v>
          </cell>
          <cell r="F349">
            <v>1</v>
          </cell>
          <cell r="G349">
            <v>931360</v>
          </cell>
          <cell r="H349">
            <v>931360</v>
          </cell>
          <cell r="I349">
            <v>184514.72</v>
          </cell>
          <cell r="J349">
            <v>184514.72</v>
          </cell>
          <cell r="K349">
            <v>52718.49</v>
          </cell>
          <cell r="L349">
            <v>52718.49</v>
          </cell>
          <cell r="M349">
            <v>237233.21</v>
          </cell>
          <cell r="N349">
            <v>237233.21</v>
          </cell>
          <cell r="O349">
            <v>3.03</v>
          </cell>
        </row>
        <row r="350">
          <cell r="C350" t="str">
            <v>UPS CAPACITY RESERVE ADD</v>
          </cell>
          <cell r="D350">
            <v>204</v>
          </cell>
          <cell r="E350">
            <v>30</v>
          </cell>
          <cell r="F350">
            <v>1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3.03</v>
          </cell>
        </row>
        <row r="351">
          <cell r="C351" t="str">
            <v>VA CHARITABLE CONTRIBUTIONS - LIMINATIONS FED</v>
          </cell>
          <cell r="D351">
            <v>204</v>
          </cell>
          <cell r="E351">
            <v>30</v>
          </cell>
          <cell r="F351">
            <v>1</v>
          </cell>
          <cell r="G351">
            <v>0</v>
          </cell>
          <cell r="H351">
            <v>-16288401</v>
          </cell>
          <cell r="I351">
            <v>0</v>
          </cell>
          <cell r="J351">
            <v>-45607522.799999997</v>
          </cell>
          <cell r="K351">
            <v>0</v>
          </cell>
          <cell r="L351">
            <v>0</v>
          </cell>
          <cell r="M351">
            <v>0</v>
          </cell>
          <cell r="N351">
            <v>-45607522.799999997</v>
          </cell>
          <cell r="O351">
            <v>3.03</v>
          </cell>
        </row>
        <row r="352">
          <cell r="C352" t="str">
            <v>VOGTLE BUYBACKS</v>
          </cell>
          <cell r="D352">
            <v>204</v>
          </cell>
          <cell r="E352">
            <v>30</v>
          </cell>
          <cell r="F352">
            <v>1</v>
          </cell>
          <cell r="G352">
            <v>5244000</v>
          </cell>
          <cell r="H352">
            <v>4971000</v>
          </cell>
          <cell r="I352">
            <v>1038905.67</v>
          </cell>
          <cell r="J352">
            <v>984820.78</v>
          </cell>
          <cell r="K352">
            <v>296830.17</v>
          </cell>
          <cell r="L352">
            <v>281377.34000000003</v>
          </cell>
          <cell r="M352">
            <v>1335735.8400000001</v>
          </cell>
          <cell r="N352">
            <v>1266198.1200000001</v>
          </cell>
          <cell r="O352">
            <v>3.03</v>
          </cell>
        </row>
        <row r="353">
          <cell r="C353" t="str">
            <v>VOGTLE BUYBACKS - GPC Only - Current</v>
          </cell>
          <cell r="D353">
            <v>204</v>
          </cell>
          <cell r="E353">
            <v>30</v>
          </cell>
          <cell r="F353">
            <v>1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3.03</v>
          </cell>
        </row>
        <row r="354">
          <cell r="C354" t="str">
            <v>ACCEL DEPR - FEEDBACK</v>
          </cell>
          <cell r="D354">
            <v>203</v>
          </cell>
          <cell r="E354">
            <v>50</v>
          </cell>
          <cell r="F354">
            <v>1</v>
          </cell>
          <cell r="G354">
            <v>194292907.27000001</v>
          </cell>
          <cell r="H354">
            <v>206463837.41999999</v>
          </cell>
          <cell r="I354">
            <v>336908913.50999999</v>
          </cell>
          <cell r="J354">
            <v>338882445.76999998</v>
          </cell>
          <cell r="K354">
            <v>0</v>
          </cell>
          <cell r="L354">
            <v>0</v>
          </cell>
          <cell r="M354">
            <v>336908913.50999999</v>
          </cell>
          <cell r="N354">
            <v>338882445.76999998</v>
          </cell>
          <cell r="O354">
            <v>3.03</v>
          </cell>
        </row>
        <row r="355">
          <cell r="C355" t="str">
            <v>ACCEL DEPR - FEEDBACK - ST</v>
          </cell>
          <cell r="D355">
            <v>203</v>
          </cell>
          <cell r="E355">
            <v>50</v>
          </cell>
          <cell r="F355">
            <v>1</v>
          </cell>
          <cell r="G355">
            <v>245078586.47999999</v>
          </cell>
          <cell r="H355">
            <v>257247171.19</v>
          </cell>
          <cell r="I355">
            <v>-18415281.609999999</v>
          </cell>
          <cell r="J355">
            <v>-18526954.120000001</v>
          </cell>
          <cell r="K355">
            <v>20738177.690000001</v>
          </cell>
          <cell r="L355">
            <v>21426899.43</v>
          </cell>
          <cell r="M355">
            <v>2322896.08</v>
          </cell>
          <cell r="N355">
            <v>2899945.31</v>
          </cell>
          <cell r="O355">
            <v>3.03</v>
          </cell>
        </row>
        <row r="356">
          <cell r="C356" t="str">
            <v>ACCEL DEPR - PROV</v>
          </cell>
          <cell r="D356">
            <v>203</v>
          </cell>
          <cell r="E356">
            <v>50</v>
          </cell>
          <cell r="F356">
            <v>1</v>
          </cell>
          <cell r="G356">
            <v>-1400092057.99</v>
          </cell>
          <cell r="H356">
            <v>-1404308501.1900001</v>
          </cell>
          <cell r="I356">
            <v>-491002346.31999999</v>
          </cell>
          <cell r="J356">
            <v>-491887799.38999999</v>
          </cell>
          <cell r="K356">
            <v>0</v>
          </cell>
          <cell r="L356">
            <v>0</v>
          </cell>
          <cell r="M356">
            <v>-491002346.31999999</v>
          </cell>
          <cell r="N356">
            <v>-491887799.38999999</v>
          </cell>
          <cell r="O356">
            <v>3.03</v>
          </cell>
        </row>
        <row r="357">
          <cell r="C357" t="str">
            <v>ACCEL DEPR - PROV - ST</v>
          </cell>
          <cell r="D357">
            <v>203</v>
          </cell>
          <cell r="E357">
            <v>50</v>
          </cell>
          <cell r="F357">
            <v>1</v>
          </cell>
          <cell r="G357">
            <v>-1286488470.78</v>
          </cell>
          <cell r="H357">
            <v>-1302353569.55</v>
          </cell>
          <cell r="I357">
            <v>25663049.739999998</v>
          </cell>
          <cell r="J357">
            <v>25851622.300000001</v>
          </cell>
          <cell r="K357">
            <v>-73079173.689999998</v>
          </cell>
          <cell r="L357">
            <v>-73977138.280000001</v>
          </cell>
          <cell r="M357">
            <v>-47416123.950000003</v>
          </cell>
          <cell r="N357">
            <v>-48125515.979999997</v>
          </cell>
          <cell r="O357">
            <v>3.03</v>
          </cell>
        </row>
        <row r="358">
          <cell r="C358" t="str">
            <v>BASIS DIFFERENCES - FEEDBACK - STATE</v>
          </cell>
          <cell r="D358">
            <v>203</v>
          </cell>
          <cell r="E358">
            <v>50</v>
          </cell>
          <cell r="F358">
            <v>1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3.03</v>
          </cell>
        </row>
        <row r="359">
          <cell r="C359" t="str">
            <v>ACCEL DEPR - FEEDBACK</v>
          </cell>
          <cell r="D359">
            <v>203</v>
          </cell>
          <cell r="E359">
            <v>60</v>
          </cell>
          <cell r="F359">
            <v>1</v>
          </cell>
          <cell r="G359">
            <v>-12488658.970000001</v>
          </cell>
          <cell r="H359">
            <v>-6642477.9900000002</v>
          </cell>
          <cell r="I359">
            <v>10823420.369999999</v>
          </cell>
          <cell r="J359">
            <v>11771389.73</v>
          </cell>
          <cell r="K359">
            <v>0</v>
          </cell>
          <cell r="L359">
            <v>0</v>
          </cell>
          <cell r="M359">
            <v>10823420.369999999</v>
          </cell>
          <cell r="N359">
            <v>11771389.73</v>
          </cell>
          <cell r="O359">
            <v>3.03</v>
          </cell>
        </row>
        <row r="360">
          <cell r="C360" t="str">
            <v>ACCEL DEPR - FEEDBACK - ST</v>
          </cell>
          <cell r="D360">
            <v>203</v>
          </cell>
          <cell r="E360">
            <v>60</v>
          </cell>
          <cell r="F360">
            <v>1</v>
          </cell>
          <cell r="G360">
            <v>-44690456.049999997</v>
          </cell>
          <cell r="H360">
            <v>-47766264.82</v>
          </cell>
          <cell r="I360">
            <v>1086221.24</v>
          </cell>
          <cell r="J360">
            <v>1114449.96</v>
          </cell>
          <cell r="K360">
            <v>-2528396</v>
          </cell>
          <cell r="L360">
            <v>-2702484.69</v>
          </cell>
          <cell r="M360">
            <v>-1442174.76</v>
          </cell>
          <cell r="N360">
            <v>-1588034.73</v>
          </cell>
          <cell r="O360">
            <v>3.03</v>
          </cell>
        </row>
        <row r="361">
          <cell r="C361" t="str">
            <v>ACCEL DEPR - PROV</v>
          </cell>
          <cell r="D361">
            <v>203</v>
          </cell>
          <cell r="E361">
            <v>60</v>
          </cell>
          <cell r="F361">
            <v>1</v>
          </cell>
          <cell r="G361">
            <v>-63396010.729999997</v>
          </cell>
          <cell r="H361">
            <v>-66903262.259999998</v>
          </cell>
          <cell r="I361">
            <v>-23316892.949999999</v>
          </cell>
          <cell r="J361">
            <v>-24053415.77</v>
          </cell>
          <cell r="K361">
            <v>0</v>
          </cell>
          <cell r="L361">
            <v>0</v>
          </cell>
          <cell r="M361">
            <v>-23316892.949999999</v>
          </cell>
          <cell r="N361">
            <v>-24053415.77</v>
          </cell>
          <cell r="O361">
            <v>3.03</v>
          </cell>
        </row>
        <row r="362">
          <cell r="C362" t="str">
            <v>ACCEL DEPR - PROV - ST</v>
          </cell>
          <cell r="D362">
            <v>203</v>
          </cell>
          <cell r="E362">
            <v>60</v>
          </cell>
          <cell r="F362">
            <v>1</v>
          </cell>
          <cell r="G362">
            <v>59774842.159999996</v>
          </cell>
          <cell r="H362">
            <v>63266485.450000003</v>
          </cell>
          <cell r="I362">
            <v>-1211477.71</v>
          </cell>
          <cell r="J362">
            <v>-1252979.3899999999</v>
          </cell>
          <cell r="K362">
            <v>3344532.29</v>
          </cell>
          <cell r="L362">
            <v>3542159.3</v>
          </cell>
          <cell r="M362">
            <v>2133054.58</v>
          </cell>
          <cell r="N362">
            <v>2289179.91</v>
          </cell>
          <cell r="O362">
            <v>3.03</v>
          </cell>
        </row>
        <row r="363">
          <cell r="C363" t="str">
            <v>ACCEL DEPR - FEEDBACK</v>
          </cell>
          <cell r="D363">
            <v>203</v>
          </cell>
          <cell r="E363">
            <v>120</v>
          </cell>
          <cell r="F363">
            <v>1</v>
          </cell>
          <cell r="G363">
            <v>-256894582.24000001</v>
          </cell>
          <cell r="H363">
            <v>-255881244.74000001</v>
          </cell>
          <cell r="I363">
            <v>35862049.049999997</v>
          </cell>
          <cell r="J363">
            <v>36026363.619999997</v>
          </cell>
          <cell r="K363">
            <v>0</v>
          </cell>
          <cell r="L363">
            <v>0</v>
          </cell>
          <cell r="M363">
            <v>35862049.049999997</v>
          </cell>
          <cell r="N363">
            <v>36026363.619999997</v>
          </cell>
          <cell r="O363">
            <v>3.03</v>
          </cell>
        </row>
        <row r="364">
          <cell r="C364" t="str">
            <v>ACCEL DEPR - FEEDBACK - ST</v>
          </cell>
          <cell r="D364">
            <v>203</v>
          </cell>
          <cell r="E364">
            <v>120</v>
          </cell>
          <cell r="F364">
            <v>1</v>
          </cell>
          <cell r="G364">
            <v>-268652105.11000001</v>
          </cell>
          <cell r="H364">
            <v>-268732744.13</v>
          </cell>
          <cell r="I364">
            <v>1400076.62</v>
          </cell>
          <cell r="J364">
            <v>1400831.7</v>
          </cell>
          <cell r="K364">
            <v>-17403255.809999999</v>
          </cell>
          <cell r="L364">
            <v>-17407891.559999999</v>
          </cell>
          <cell r="M364">
            <v>-16003179.189999999</v>
          </cell>
          <cell r="N364">
            <v>-16007059.859999999</v>
          </cell>
          <cell r="O364">
            <v>3.03</v>
          </cell>
        </row>
        <row r="365">
          <cell r="C365" t="str">
            <v>ACCEL DEPR - PROV</v>
          </cell>
          <cell r="D365">
            <v>203</v>
          </cell>
          <cell r="E365">
            <v>120</v>
          </cell>
          <cell r="F365">
            <v>1</v>
          </cell>
          <cell r="G365">
            <v>-321406532.20999998</v>
          </cell>
          <cell r="H365">
            <v>-374466969.33999997</v>
          </cell>
          <cell r="I365">
            <v>-112767892.22</v>
          </cell>
          <cell r="J365">
            <v>-123910584.02</v>
          </cell>
          <cell r="K365">
            <v>0</v>
          </cell>
          <cell r="L365">
            <v>0</v>
          </cell>
          <cell r="M365">
            <v>-112767892.22</v>
          </cell>
          <cell r="N365">
            <v>-123910584.02</v>
          </cell>
          <cell r="O365">
            <v>3.03</v>
          </cell>
        </row>
        <row r="366">
          <cell r="C366" t="str">
            <v>ACCEL DEPR - PROV - ST</v>
          </cell>
          <cell r="D366">
            <v>203</v>
          </cell>
          <cell r="E366">
            <v>120</v>
          </cell>
          <cell r="F366">
            <v>1</v>
          </cell>
          <cell r="G366">
            <v>-172668441.31</v>
          </cell>
          <cell r="H366">
            <v>-186743171.69999999</v>
          </cell>
          <cell r="I366">
            <v>3434701.3</v>
          </cell>
          <cell r="J366">
            <v>3601993.54</v>
          </cell>
          <cell r="K366">
            <v>-9817603.8800000008</v>
          </cell>
          <cell r="L366">
            <v>-10614233.619999999</v>
          </cell>
          <cell r="M366">
            <v>-6382902.5800000001</v>
          </cell>
          <cell r="N366">
            <v>-7012240.0800000001</v>
          </cell>
          <cell r="O366">
            <v>3.03</v>
          </cell>
        </row>
        <row r="367">
          <cell r="C367" t="str">
            <v>BASIS DIFFERENCES - FEEDBACK</v>
          </cell>
          <cell r="D367">
            <v>203</v>
          </cell>
          <cell r="E367">
            <v>120</v>
          </cell>
          <cell r="F367">
            <v>1</v>
          </cell>
          <cell r="G367">
            <v>0</v>
          </cell>
          <cell r="H367">
            <v>0</v>
          </cell>
          <cell r="I367">
            <v>0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0</v>
          </cell>
          <cell r="O367">
            <v>3.03</v>
          </cell>
        </row>
        <row r="368">
          <cell r="C368" t="str">
            <v>BASIS DIFFERENCES - FEEDBACK - STATE</v>
          </cell>
          <cell r="D368">
            <v>203</v>
          </cell>
          <cell r="E368">
            <v>120</v>
          </cell>
          <cell r="F368">
            <v>1</v>
          </cell>
          <cell r="G368">
            <v>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0</v>
          </cell>
          <cell r="O368">
            <v>3.03</v>
          </cell>
        </row>
        <row r="369">
          <cell r="C369" t="str">
            <v>COST OF REMOVAL - TEMP DIFF</v>
          </cell>
          <cell r="D369">
            <v>204</v>
          </cell>
          <cell r="E369">
            <v>120</v>
          </cell>
          <cell r="F369">
            <v>1</v>
          </cell>
          <cell r="G369">
            <v>0.38</v>
          </cell>
          <cell r="H369">
            <v>0.38</v>
          </cell>
          <cell r="I369">
            <v>0.08</v>
          </cell>
          <cell r="J369">
            <v>0.08</v>
          </cell>
          <cell r="K369">
            <v>0.02</v>
          </cell>
          <cell r="L369">
            <v>0.02</v>
          </cell>
          <cell r="M369">
            <v>0.1</v>
          </cell>
          <cell r="N369">
            <v>0.1</v>
          </cell>
          <cell r="O369">
            <v>3.03</v>
          </cell>
        </row>
        <row r="370">
          <cell r="C370" t="str">
            <v>COST OF REMOVAL-TEMP DIFF-CURRENT</v>
          </cell>
          <cell r="D370">
            <v>204</v>
          </cell>
          <cell r="E370">
            <v>120</v>
          </cell>
          <cell r="F370">
            <v>1</v>
          </cell>
          <cell r="G370">
            <v>0</v>
          </cell>
          <cell r="H370">
            <v>0</v>
          </cell>
          <cell r="I370">
            <v>0</v>
          </cell>
          <cell r="J370">
            <v>0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3.03</v>
          </cell>
        </row>
        <row r="371">
          <cell r="C371" t="str">
            <v>ECCR OVERRECOVERY - 190</v>
          </cell>
          <cell r="D371">
            <v>204</v>
          </cell>
          <cell r="E371">
            <v>120</v>
          </cell>
          <cell r="F371">
            <v>1</v>
          </cell>
          <cell r="G371">
            <v>3559000</v>
          </cell>
          <cell r="H371">
            <v>3559000</v>
          </cell>
          <cell r="I371">
            <v>705084.91</v>
          </cell>
          <cell r="J371">
            <v>705084.91</v>
          </cell>
          <cell r="K371">
            <v>201452.82</v>
          </cell>
          <cell r="L371">
            <v>201452.82</v>
          </cell>
          <cell r="M371">
            <v>906537.73</v>
          </cell>
          <cell r="N371">
            <v>906537.73</v>
          </cell>
          <cell r="O371">
            <v>3.03</v>
          </cell>
        </row>
        <row r="372">
          <cell r="C372" t="str">
            <v>ECCR OVERRECOVERY- 190 - CURRENT</v>
          </cell>
          <cell r="D372">
            <v>204</v>
          </cell>
          <cell r="E372">
            <v>120</v>
          </cell>
          <cell r="F372">
            <v>1</v>
          </cell>
          <cell r="G372">
            <v>0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0</v>
          </cell>
          <cell r="M372">
            <v>0</v>
          </cell>
          <cell r="N372">
            <v>0</v>
          </cell>
          <cell r="O372">
            <v>3.03</v>
          </cell>
        </row>
        <row r="373">
          <cell r="C373" t="str">
            <v>PLANT BOWEN UNIT 6 GAIN</v>
          </cell>
          <cell r="D373">
            <v>204</v>
          </cell>
          <cell r="E373">
            <v>120</v>
          </cell>
          <cell r="F373">
            <v>1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0</v>
          </cell>
          <cell r="N373">
            <v>0</v>
          </cell>
          <cell r="O373">
            <v>3.03</v>
          </cell>
        </row>
        <row r="374">
          <cell r="C374" t="str">
            <v>PLANT BOWEN UNIT 6 GAIN - CURRENT</v>
          </cell>
          <cell r="D374">
            <v>204</v>
          </cell>
          <cell r="E374">
            <v>120</v>
          </cell>
          <cell r="F374">
            <v>1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0</v>
          </cell>
          <cell r="M374">
            <v>0</v>
          </cell>
          <cell r="N374">
            <v>0</v>
          </cell>
          <cell r="O374">
            <v>3.03</v>
          </cell>
        </row>
        <row r="375">
          <cell r="C375" t="str">
            <v>ACCEL DEPR - FEEDBACK</v>
          </cell>
          <cell r="D375">
            <v>203</v>
          </cell>
          <cell r="E375">
            <v>10</v>
          </cell>
          <cell r="F375">
            <v>1</v>
          </cell>
          <cell r="G375">
            <v>0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0</v>
          </cell>
          <cell r="M375">
            <v>0</v>
          </cell>
          <cell r="N375">
            <v>0</v>
          </cell>
          <cell r="O375">
            <v>3.03</v>
          </cell>
        </row>
        <row r="376">
          <cell r="C376" t="str">
            <v>ACCEL DEPR - FEEDBACK - ST</v>
          </cell>
          <cell r="D376">
            <v>203</v>
          </cell>
          <cell r="E376">
            <v>10</v>
          </cell>
          <cell r="F376">
            <v>1</v>
          </cell>
          <cell r="G376">
            <v>0</v>
          </cell>
          <cell r="H376">
            <v>0</v>
          </cell>
          <cell r="I376">
            <v>0</v>
          </cell>
          <cell r="J376">
            <v>0</v>
          </cell>
          <cell r="K376">
            <v>0</v>
          </cell>
          <cell r="L376">
            <v>0</v>
          </cell>
          <cell r="M376">
            <v>0</v>
          </cell>
          <cell r="N376">
            <v>0</v>
          </cell>
          <cell r="O376">
            <v>3.03</v>
          </cell>
        </row>
        <row r="377">
          <cell r="C377" t="str">
            <v>ACCEL DEPR - FEEDBACK - ST SAV Bench</v>
          </cell>
          <cell r="D377">
            <v>202</v>
          </cell>
          <cell r="E377">
            <v>10</v>
          </cell>
          <cell r="F377">
            <v>1</v>
          </cell>
          <cell r="G377">
            <v>0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0</v>
          </cell>
          <cell r="N377">
            <v>0</v>
          </cell>
          <cell r="O377">
            <v>3.03</v>
          </cell>
        </row>
        <row r="378">
          <cell r="C378" t="str">
            <v>ACCEL DEPR - PROV</v>
          </cell>
          <cell r="D378">
            <v>203</v>
          </cell>
          <cell r="E378">
            <v>10</v>
          </cell>
          <cell r="F378">
            <v>1</v>
          </cell>
          <cell r="G378">
            <v>0</v>
          </cell>
          <cell r="H378">
            <v>0</v>
          </cell>
          <cell r="I378">
            <v>0</v>
          </cell>
          <cell r="J378">
            <v>0</v>
          </cell>
          <cell r="K378">
            <v>0</v>
          </cell>
          <cell r="L378">
            <v>0</v>
          </cell>
          <cell r="M378">
            <v>0</v>
          </cell>
          <cell r="N378">
            <v>0</v>
          </cell>
          <cell r="O378">
            <v>3.03</v>
          </cell>
        </row>
        <row r="379">
          <cell r="C379" t="str">
            <v>ACCEL DEPR - PROV - ST</v>
          </cell>
          <cell r="D379">
            <v>203</v>
          </cell>
          <cell r="E379">
            <v>10</v>
          </cell>
          <cell r="F379">
            <v>1</v>
          </cell>
          <cell r="G379">
            <v>0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0</v>
          </cell>
          <cell r="M379">
            <v>0</v>
          </cell>
          <cell r="N379">
            <v>0</v>
          </cell>
          <cell r="O379">
            <v>3.03</v>
          </cell>
        </row>
        <row r="380">
          <cell r="C380" t="str">
            <v>BASIS DIFFERENCES - FEEDBACK</v>
          </cell>
          <cell r="D380">
            <v>203</v>
          </cell>
          <cell r="E380">
            <v>10</v>
          </cell>
          <cell r="F380">
            <v>1</v>
          </cell>
          <cell r="G380">
            <v>0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0</v>
          </cell>
          <cell r="M380">
            <v>0</v>
          </cell>
          <cell r="N380">
            <v>0</v>
          </cell>
          <cell r="O380">
            <v>3.03</v>
          </cell>
        </row>
        <row r="381">
          <cell r="C381" t="str">
            <v>BASIS DIFFERENCES - FEEDBACK - STATE</v>
          </cell>
          <cell r="D381">
            <v>203</v>
          </cell>
          <cell r="E381">
            <v>10</v>
          </cell>
          <cell r="F381">
            <v>1</v>
          </cell>
          <cell r="G381">
            <v>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0</v>
          </cell>
          <cell r="M381">
            <v>0</v>
          </cell>
          <cell r="N381">
            <v>0</v>
          </cell>
          <cell r="O381">
            <v>3.03</v>
          </cell>
        </row>
        <row r="382">
          <cell r="C382" t="str">
            <v>BASIS DIFFERENCES - PROV</v>
          </cell>
          <cell r="D382">
            <v>203</v>
          </cell>
          <cell r="E382">
            <v>10</v>
          </cell>
          <cell r="F382">
            <v>1</v>
          </cell>
          <cell r="G382">
            <v>0</v>
          </cell>
          <cell r="H382">
            <v>0</v>
          </cell>
          <cell r="I382">
            <v>0</v>
          </cell>
          <cell r="J382">
            <v>0</v>
          </cell>
          <cell r="K382">
            <v>0</v>
          </cell>
          <cell r="L382">
            <v>0</v>
          </cell>
          <cell r="M382">
            <v>0</v>
          </cell>
          <cell r="N382">
            <v>0</v>
          </cell>
          <cell r="O382">
            <v>3.03</v>
          </cell>
        </row>
        <row r="383">
          <cell r="C383" t="str">
            <v>BASIS DIFFERENCES - PROV - STATE</v>
          </cell>
          <cell r="D383">
            <v>203</v>
          </cell>
          <cell r="E383">
            <v>10</v>
          </cell>
          <cell r="F383">
            <v>1</v>
          </cell>
          <cell r="G383">
            <v>0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0</v>
          </cell>
          <cell r="M383">
            <v>0</v>
          </cell>
          <cell r="N383">
            <v>0</v>
          </cell>
          <cell r="O383">
            <v>3.03</v>
          </cell>
        </row>
        <row r="384">
          <cell r="C384" t="str">
            <v>ITC AMORTIZATION 10%</v>
          </cell>
          <cell r="D384">
            <v>201</v>
          </cell>
          <cell r="E384">
            <v>10</v>
          </cell>
          <cell r="F384">
            <v>1</v>
          </cell>
          <cell r="G384">
            <v>0</v>
          </cell>
          <cell r="H384">
            <v>0</v>
          </cell>
          <cell r="I384">
            <v>0</v>
          </cell>
          <cell r="J384">
            <v>0</v>
          </cell>
          <cell r="K384">
            <v>0</v>
          </cell>
          <cell r="L384">
            <v>0</v>
          </cell>
          <cell r="M384">
            <v>0</v>
          </cell>
          <cell r="N384">
            <v>0</v>
          </cell>
          <cell r="O384">
            <v>3.03</v>
          </cell>
        </row>
        <row r="385">
          <cell r="C385" t="str">
            <v>ITC AMORTIZATION 3%</v>
          </cell>
          <cell r="D385">
            <v>201</v>
          </cell>
          <cell r="E385">
            <v>10</v>
          </cell>
          <cell r="F385">
            <v>1</v>
          </cell>
          <cell r="G385">
            <v>0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0</v>
          </cell>
          <cell r="N385">
            <v>0</v>
          </cell>
          <cell r="O385">
            <v>3.03</v>
          </cell>
        </row>
        <row r="386">
          <cell r="C386" t="str">
            <v>ITC AMORTIZATION 4%</v>
          </cell>
          <cell r="D386">
            <v>201</v>
          </cell>
          <cell r="E386">
            <v>10</v>
          </cell>
          <cell r="F386">
            <v>1</v>
          </cell>
          <cell r="G386">
            <v>0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0</v>
          </cell>
          <cell r="M386">
            <v>0</v>
          </cell>
          <cell r="N386">
            <v>0</v>
          </cell>
          <cell r="O386">
            <v>3.03</v>
          </cell>
        </row>
        <row r="387">
          <cell r="C387" t="str">
            <v>ITC_AMORT_ELECTRIC</v>
          </cell>
          <cell r="D387">
            <v>201</v>
          </cell>
          <cell r="E387">
            <v>10</v>
          </cell>
          <cell r="F387">
            <v>1</v>
          </cell>
          <cell r="G387">
            <v>0</v>
          </cell>
          <cell r="H387">
            <v>0</v>
          </cell>
          <cell r="I387">
            <v>0</v>
          </cell>
          <cell r="J387">
            <v>0</v>
          </cell>
          <cell r="K387">
            <v>0</v>
          </cell>
          <cell r="L387">
            <v>0</v>
          </cell>
          <cell r="M387">
            <v>0</v>
          </cell>
          <cell r="N387">
            <v>0</v>
          </cell>
          <cell r="O387">
            <v>3.03</v>
          </cell>
        </row>
        <row r="388">
          <cell r="C388" t="str">
            <v>ITC_BASIS_ADJ_ELEC</v>
          </cell>
          <cell r="D388">
            <v>201</v>
          </cell>
          <cell r="E388">
            <v>10</v>
          </cell>
          <cell r="F388">
            <v>1</v>
          </cell>
          <cell r="G388">
            <v>0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0</v>
          </cell>
          <cell r="N388">
            <v>0</v>
          </cell>
          <cell r="O388">
            <v>3.03</v>
          </cell>
        </row>
        <row r="389">
          <cell r="C389" t="str">
            <v>ITC_BASIS_ADJ_ELEC STATE</v>
          </cell>
          <cell r="D389">
            <v>201</v>
          </cell>
          <cell r="E389">
            <v>10</v>
          </cell>
          <cell r="F389">
            <v>1</v>
          </cell>
          <cell r="G389">
            <v>0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0</v>
          </cell>
          <cell r="N389">
            <v>0</v>
          </cell>
          <cell r="O389">
            <v>3.03</v>
          </cell>
        </row>
        <row r="390">
          <cell r="C390" t="str">
            <v>NDBD_AFUDC_DEBT</v>
          </cell>
          <cell r="D390">
            <v>201</v>
          </cell>
          <cell r="E390">
            <v>10</v>
          </cell>
          <cell r="F390">
            <v>1</v>
          </cell>
          <cell r="G390">
            <v>0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0</v>
          </cell>
          <cell r="M390">
            <v>0</v>
          </cell>
          <cell r="N390">
            <v>0</v>
          </cell>
          <cell r="O390">
            <v>3.03</v>
          </cell>
        </row>
        <row r="391">
          <cell r="C391" t="str">
            <v>NDBD_AFUDC_DEBT STATE</v>
          </cell>
          <cell r="D391">
            <v>201</v>
          </cell>
          <cell r="E391">
            <v>10</v>
          </cell>
          <cell r="F391">
            <v>1</v>
          </cell>
          <cell r="G391">
            <v>0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0</v>
          </cell>
          <cell r="M391">
            <v>0</v>
          </cell>
          <cell r="N391">
            <v>0</v>
          </cell>
          <cell r="O391">
            <v>3.03</v>
          </cell>
        </row>
        <row r="392">
          <cell r="C392" t="str">
            <v>NDBD_AFUDC_EQUITY</v>
          </cell>
          <cell r="D392">
            <v>201</v>
          </cell>
          <cell r="E392">
            <v>10</v>
          </cell>
          <cell r="F392">
            <v>1</v>
          </cell>
          <cell r="G392">
            <v>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0</v>
          </cell>
          <cell r="N392">
            <v>0</v>
          </cell>
          <cell r="O392">
            <v>3.03</v>
          </cell>
        </row>
        <row r="393">
          <cell r="C393" t="str">
            <v>NDBD_AFUDC_EQUITY STATE</v>
          </cell>
          <cell r="D393">
            <v>201</v>
          </cell>
          <cell r="E393">
            <v>10</v>
          </cell>
          <cell r="F393">
            <v>1</v>
          </cell>
          <cell r="G393">
            <v>0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0</v>
          </cell>
          <cell r="M393">
            <v>0</v>
          </cell>
          <cell r="N393">
            <v>0</v>
          </cell>
          <cell r="O393">
            <v>3.03</v>
          </cell>
        </row>
        <row r="394">
          <cell r="C394" t="str">
            <v>NDBD_FT</v>
          </cell>
          <cell r="D394">
            <v>201</v>
          </cell>
          <cell r="E394">
            <v>10</v>
          </cell>
          <cell r="F394">
            <v>1</v>
          </cell>
          <cell r="G394">
            <v>0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0</v>
          </cell>
          <cell r="N394">
            <v>0</v>
          </cell>
          <cell r="O394">
            <v>3.03</v>
          </cell>
        </row>
        <row r="395">
          <cell r="C395" t="str">
            <v>NDBD_FT STATE</v>
          </cell>
          <cell r="D395">
            <v>201</v>
          </cell>
          <cell r="E395">
            <v>10</v>
          </cell>
          <cell r="F395">
            <v>1</v>
          </cell>
          <cell r="G395">
            <v>0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0</v>
          </cell>
          <cell r="M395">
            <v>0</v>
          </cell>
          <cell r="N395">
            <v>0</v>
          </cell>
          <cell r="O395">
            <v>3.03</v>
          </cell>
        </row>
        <row r="396">
          <cell r="C396" t="str">
            <v>NDBD_FT STATE Jan07 Bench</v>
          </cell>
          <cell r="D396">
            <v>201</v>
          </cell>
          <cell r="E396">
            <v>10</v>
          </cell>
          <cell r="F396">
            <v>1</v>
          </cell>
          <cell r="G396">
            <v>0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0</v>
          </cell>
          <cell r="M396">
            <v>0</v>
          </cell>
          <cell r="N396">
            <v>0</v>
          </cell>
          <cell r="O396">
            <v>3.03</v>
          </cell>
        </row>
        <row r="397">
          <cell r="C397" t="str">
            <v>ACCEL DEPR - FEEDBACK</v>
          </cell>
          <cell r="D397">
            <v>203</v>
          </cell>
          <cell r="E397">
            <v>20</v>
          </cell>
          <cell r="F397">
            <v>1</v>
          </cell>
          <cell r="G397">
            <v>0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0</v>
          </cell>
          <cell r="N397">
            <v>0</v>
          </cell>
          <cell r="O397">
            <v>3.03</v>
          </cell>
        </row>
        <row r="398">
          <cell r="C398" t="str">
            <v>ACCEL DEPR - PROV</v>
          </cell>
          <cell r="D398">
            <v>203</v>
          </cell>
          <cell r="E398">
            <v>20</v>
          </cell>
          <cell r="F398">
            <v>1</v>
          </cell>
          <cell r="G398">
            <v>0</v>
          </cell>
          <cell r="H398">
            <v>0</v>
          </cell>
          <cell r="I398">
            <v>0</v>
          </cell>
          <cell r="J398">
            <v>0</v>
          </cell>
          <cell r="K398">
            <v>0</v>
          </cell>
          <cell r="L398">
            <v>0</v>
          </cell>
          <cell r="M398">
            <v>0</v>
          </cell>
          <cell r="N398">
            <v>0</v>
          </cell>
          <cell r="O398">
            <v>3.03</v>
          </cell>
        </row>
        <row r="399">
          <cell r="C399" t="str">
            <v>ACCEL DEPR - PROV - ST</v>
          </cell>
          <cell r="D399">
            <v>203</v>
          </cell>
          <cell r="E399">
            <v>20</v>
          </cell>
          <cell r="F399">
            <v>1</v>
          </cell>
          <cell r="G399">
            <v>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0</v>
          </cell>
          <cell r="M399">
            <v>0</v>
          </cell>
          <cell r="N399">
            <v>0</v>
          </cell>
          <cell r="O399">
            <v>3.03</v>
          </cell>
        </row>
        <row r="400">
          <cell r="C400" t="str">
            <v>BASIS DIFFERENCES - FEEDBACK</v>
          </cell>
          <cell r="D400">
            <v>203</v>
          </cell>
          <cell r="E400">
            <v>20</v>
          </cell>
          <cell r="F400">
            <v>1</v>
          </cell>
          <cell r="G400">
            <v>0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0</v>
          </cell>
          <cell r="M400">
            <v>0</v>
          </cell>
          <cell r="N400">
            <v>0</v>
          </cell>
          <cell r="O400">
            <v>3.03</v>
          </cell>
        </row>
        <row r="401">
          <cell r="C401" t="str">
            <v>BASIS DIFFERENCES - FEEDBACK - STATE</v>
          </cell>
          <cell r="D401">
            <v>203</v>
          </cell>
          <cell r="E401">
            <v>20</v>
          </cell>
          <cell r="F401">
            <v>1</v>
          </cell>
          <cell r="G401">
            <v>0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0</v>
          </cell>
          <cell r="M401">
            <v>0</v>
          </cell>
          <cell r="N401">
            <v>0</v>
          </cell>
          <cell r="O401">
            <v>3.03</v>
          </cell>
        </row>
        <row r="402">
          <cell r="C402" t="str">
            <v>BASIS DIFFERENCES - PROV</v>
          </cell>
          <cell r="D402">
            <v>203</v>
          </cell>
          <cell r="E402">
            <v>20</v>
          </cell>
          <cell r="F402">
            <v>1</v>
          </cell>
          <cell r="G402">
            <v>0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0</v>
          </cell>
          <cell r="N402">
            <v>0</v>
          </cell>
          <cell r="O402">
            <v>3.03</v>
          </cell>
        </row>
        <row r="403">
          <cell r="C403" t="str">
            <v>BASIS DIFFERENCES - PROV - STATE</v>
          </cell>
          <cell r="D403">
            <v>203</v>
          </cell>
          <cell r="E403">
            <v>20</v>
          </cell>
          <cell r="F403">
            <v>1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3.03</v>
          </cell>
        </row>
        <row r="404">
          <cell r="C404" t="str">
            <v>ITC_AMORT_ELECTRIC</v>
          </cell>
          <cell r="D404">
            <v>201</v>
          </cell>
          <cell r="E404">
            <v>20</v>
          </cell>
          <cell r="F404">
            <v>1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3.03</v>
          </cell>
        </row>
        <row r="405">
          <cell r="C405" t="str">
            <v>ITC_BASIS_ADJ_ELEC</v>
          </cell>
          <cell r="D405">
            <v>201</v>
          </cell>
          <cell r="E405">
            <v>20</v>
          </cell>
          <cell r="F405">
            <v>1</v>
          </cell>
          <cell r="G405">
            <v>0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0</v>
          </cell>
          <cell r="M405">
            <v>0</v>
          </cell>
          <cell r="N405">
            <v>0</v>
          </cell>
          <cell r="O405">
            <v>3.03</v>
          </cell>
        </row>
        <row r="406">
          <cell r="C406" t="str">
            <v>ITC_BASIS_ADJ_ELEC STATE</v>
          </cell>
          <cell r="D406">
            <v>201</v>
          </cell>
          <cell r="E406">
            <v>20</v>
          </cell>
          <cell r="F406">
            <v>1</v>
          </cell>
          <cell r="G406">
            <v>0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0</v>
          </cell>
          <cell r="M406">
            <v>0</v>
          </cell>
          <cell r="N406">
            <v>0</v>
          </cell>
          <cell r="O406">
            <v>3.03</v>
          </cell>
        </row>
        <row r="407">
          <cell r="C407" t="str">
            <v>NDBD_AFUDC_DEBT</v>
          </cell>
          <cell r="D407">
            <v>201</v>
          </cell>
          <cell r="E407">
            <v>20</v>
          </cell>
          <cell r="F407">
            <v>1</v>
          </cell>
          <cell r="G407">
            <v>0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0</v>
          </cell>
          <cell r="M407">
            <v>0</v>
          </cell>
          <cell r="N407">
            <v>0</v>
          </cell>
          <cell r="O407">
            <v>3.03</v>
          </cell>
        </row>
        <row r="408">
          <cell r="C408" t="str">
            <v>NDBD_AFUDC_DEBT STATE</v>
          </cell>
          <cell r="D408">
            <v>201</v>
          </cell>
          <cell r="E408">
            <v>20</v>
          </cell>
          <cell r="F408">
            <v>1</v>
          </cell>
          <cell r="G408">
            <v>0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0</v>
          </cell>
          <cell r="M408">
            <v>0</v>
          </cell>
          <cell r="N408">
            <v>0</v>
          </cell>
          <cell r="O408">
            <v>3.03</v>
          </cell>
        </row>
        <row r="409">
          <cell r="C409" t="str">
            <v>NDBD_AFUDC_EQUITY</v>
          </cell>
          <cell r="D409">
            <v>201</v>
          </cell>
          <cell r="E409">
            <v>20</v>
          </cell>
          <cell r="F409">
            <v>1</v>
          </cell>
          <cell r="G409">
            <v>0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0</v>
          </cell>
          <cell r="M409">
            <v>0</v>
          </cell>
          <cell r="N409">
            <v>0</v>
          </cell>
          <cell r="O409">
            <v>3.03</v>
          </cell>
        </row>
        <row r="410">
          <cell r="C410" t="str">
            <v>NDBD_AFUDC_EQUITY STATE</v>
          </cell>
          <cell r="D410">
            <v>201</v>
          </cell>
          <cell r="E410">
            <v>20</v>
          </cell>
          <cell r="F410">
            <v>1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0</v>
          </cell>
          <cell r="N410">
            <v>0</v>
          </cell>
          <cell r="O410">
            <v>3.03</v>
          </cell>
        </row>
        <row r="411">
          <cell r="C411" t="str">
            <v>NDBD_FT</v>
          </cell>
          <cell r="D411">
            <v>201</v>
          </cell>
          <cell r="E411">
            <v>20</v>
          </cell>
          <cell r="F411">
            <v>1</v>
          </cell>
          <cell r="G411">
            <v>0</v>
          </cell>
          <cell r="H411">
            <v>0</v>
          </cell>
          <cell r="I411">
            <v>0</v>
          </cell>
          <cell r="J411">
            <v>0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3.03</v>
          </cell>
        </row>
        <row r="412">
          <cell r="C412" t="str">
            <v>NDBD_FT STATE</v>
          </cell>
          <cell r="D412">
            <v>201</v>
          </cell>
          <cell r="E412">
            <v>20</v>
          </cell>
          <cell r="F412">
            <v>1</v>
          </cell>
          <cell r="G412">
            <v>0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0</v>
          </cell>
          <cell r="M412">
            <v>0</v>
          </cell>
          <cell r="N412">
            <v>0</v>
          </cell>
          <cell r="O412">
            <v>3.03</v>
          </cell>
        </row>
        <row r="413">
          <cell r="C413" t="str">
            <v>ACCEL DEPR - FEEDBACK</v>
          </cell>
          <cell r="D413">
            <v>203</v>
          </cell>
          <cell r="E413">
            <v>30</v>
          </cell>
          <cell r="F413">
            <v>1</v>
          </cell>
          <cell r="G413">
            <v>0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0</v>
          </cell>
          <cell r="M413">
            <v>0</v>
          </cell>
          <cell r="N413">
            <v>0</v>
          </cell>
          <cell r="O413">
            <v>3.03</v>
          </cell>
        </row>
        <row r="414">
          <cell r="C414" t="str">
            <v>ACCEL DEPR - FEEDBACK - ST</v>
          </cell>
          <cell r="D414">
            <v>203</v>
          </cell>
          <cell r="E414">
            <v>30</v>
          </cell>
          <cell r="F414">
            <v>1</v>
          </cell>
          <cell r="G414">
            <v>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0</v>
          </cell>
          <cell r="N414">
            <v>0</v>
          </cell>
          <cell r="O414">
            <v>3.03</v>
          </cell>
        </row>
        <row r="415">
          <cell r="C415" t="str">
            <v>ACCEL DEPR - PROV</v>
          </cell>
          <cell r="D415">
            <v>203</v>
          </cell>
          <cell r="E415">
            <v>30</v>
          </cell>
          <cell r="F415">
            <v>1</v>
          </cell>
          <cell r="G415">
            <v>0</v>
          </cell>
          <cell r="H415">
            <v>0</v>
          </cell>
          <cell r="I415">
            <v>0</v>
          </cell>
          <cell r="J415">
            <v>0</v>
          </cell>
          <cell r="K415">
            <v>0</v>
          </cell>
          <cell r="L415">
            <v>0</v>
          </cell>
          <cell r="M415">
            <v>0</v>
          </cell>
          <cell r="N415">
            <v>0</v>
          </cell>
          <cell r="O415">
            <v>3.03</v>
          </cell>
        </row>
        <row r="416">
          <cell r="C416" t="str">
            <v>ACCEL DEPR - PROV - ST</v>
          </cell>
          <cell r="D416">
            <v>203</v>
          </cell>
          <cell r="E416">
            <v>30</v>
          </cell>
          <cell r="F416">
            <v>1</v>
          </cell>
          <cell r="G416">
            <v>0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0</v>
          </cell>
          <cell r="M416">
            <v>0</v>
          </cell>
          <cell r="N416">
            <v>0</v>
          </cell>
          <cell r="O416">
            <v>3.03</v>
          </cell>
        </row>
        <row r="417">
          <cell r="C417" t="str">
            <v>AFUDC_EQUITY</v>
          </cell>
          <cell r="D417">
            <v>201</v>
          </cell>
          <cell r="E417">
            <v>30</v>
          </cell>
          <cell r="F417">
            <v>1</v>
          </cell>
          <cell r="G417">
            <v>0</v>
          </cell>
          <cell r="H417">
            <v>0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0</v>
          </cell>
          <cell r="N417">
            <v>0</v>
          </cell>
          <cell r="O417">
            <v>3.03</v>
          </cell>
        </row>
        <row r="418">
          <cell r="C418" t="str">
            <v>AMORTIZATION OF ITC NU</v>
          </cell>
          <cell r="D418">
            <v>200</v>
          </cell>
          <cell r="E418">
            <v>30</v>
          </cell>
          <cell r="F418">
            <v>1</v>
          </cell>
          <cell r="G418">
            <v>0</v>
          </cell>
          <cell r="H418">
            <v>0</v>
          </cell>
          <cell r="I418">
            <v>0</v>
          </cell>
          <cell r="J418">
            <v>0</v>
          </cell>
          <cell r="K418">
            <v>0</v>
          </cell>
          <cell r="L418">
            <v>0</v>
          </cell>
          <cell r="M418">
            <v>0</v>
          </cell>
          <cell r="N418">
            <v>0</v>
          </cell>
          <cell r="O418">
            <v>3.03</v>
          </cell>
        </row>
        <row r="419">
          <cell r="C419" t="str">
            <v>BASIS DIFFERENCES - FEEDBACK</v>
          </cell>
          <cell r="D419">
            <v>203</v>
          </cell>
          <cell r="E419">
            <v>30</v>
          </cell>
          <cell r="F419">
            <v>1</v>
          </cell>
          <cell r="G419">
            <v>0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3.03</v>
          </cell>
        </row>
        <row r="420">
          <cell r="C420" t="str">
            <v>BASIS DIFFERENCES - FEEDBACK - STATE</v>
          </cell>
          <cell r="D420">
            <v>203</v>
          </cell>
          <cell r="E420">
            <v>30</v>
          </cell>
          <cell r="F420">
            <v>1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3.03</v>
          </cell>
        </row>
        <row r="421">
          <cell r="C421" t="str">
            <v>BASIS DIFFERENCES - PROV</v>
          </cell>
          <cell r="D421">
            <v>203</v>
          </cell>
          <cell r="E421">
            <v>30</v>
          </cell>
          <cell r="F421">
            <v>1</v>
          </cell>
          <cell r="G421">
            <v>0</v>
          </cell>
          <cell r="H421">
            <v>0</v>
          </cell>
          <cell r="I421">
            <v>0</v>
          </cell>
          <cell r="J421">
            <v>0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3.03</v>
          </cell>
        </row>
        <row r="422">
          <cell r="C422" t="str">
            <v>BASIS DIFFERENCES - PROV - STATE</v>
          </cell>
          <cell r="D422">
            <v>203</v>
          </cell>
          <cell r="E422">
            <v>30</v>
          </cell>
          <cell r="F422">
            <v>1</v>
          </cell>
          <cell r="G422">
            <v>0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0</v>
          </cell>
          <cell r="M422">
            <v>0</v>
          </cell>
          <cell r="N422">
            <v>0</v>
          </cell>
          <cell r="O422">
            <v>3.03</v>
          </cell>
        </row>
        <row r="423">
          <cell r="C423" t="str">
            <v>ITC_AMORT_ELECTRIC</v>
          </cell>
          <cell r="D423">
            <v>201</v>
          </cell>
          <cell r="E423">
            <v>30</v>
          </cell>
          <cell r="F423">
            <v>1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0</v>
          </cell>
          <cell r="M423">
            <v>0</v>
          </cell>
          <cell r="N423">
            <v>0</v>
          </cell>
          <cell r="O423">
            <v>3.03</v>
          </cell>
        </row>
        <row r="424">
          <cell r="C424" t="str">
            <v>ITC_BASIS_ADJ_ELEC</v>
          </cell>
          <cell r="D424">
            <v>201</v>
          </cell>
          <cell r="E424">
            <v>30</v>
          </cell>
          <cell r="F424">
            <v>1</v>
          </cell>
          <cell r="G424">
            <v>0</v>
          </cell>
          <cell r="H424">
            <v>0</v>
          </cell>
          <cell r="I424">
            <v>0</v>
          </cell>
          <cell r="J424">
            <v>0</v>
          </cell>
          <cell r="K424">
            <v>0</v>
          </cell>
          <cell r="L424">
            <v>0</v>
          </cell>
          <cell r="M424">
            <v>0</v>
          </cell>
          <cell r="N424">
            <v>0</v>
          </cell>
          <cell r="O424">
            <v>3.03</v>
          </cell>
        </row>
        <row r="425">
          <cell r="C425" t="str">
            <v>ITC_BASIS_ADJ_ELEC STATE</v>
          </cell>
          <cell r="D425">
            <v>201</v>
          </cell>
          <cell r="E425">
            <v>30</v>
          </cell>
          <cell r="F425">
            <v>1</v>
          </cell>
          <cell r="G425">
            <v>0</v>
          </cell>
          <cell r="H425">
            <v>0</v>
          </cell>
          <cell r="I425">
            <v>0</v>
          </cell>
          <cell r="J425">
            <v>0</v>
          </cell>
          <cell r="K425">
            <v>0</v>
          </cell>
          <cell r="L425">
            <v>0</v>
          </cell>
          <cell r="M425">
            <v>0</v>
          </cell>
          <cell r="N425">
            <v>0</v>
          </cell>
          <cell r="O425">
            <v>3.03</v>
          </cell>
        </row>
        <row r="426">
          <cell r="C426" t="str">
            <v>NDBD_AFUDC_DEBT</v>
          </cell>
          <cell r="D426">
            <v>201</v>
          </cell>
          <cell r="E426">
            <v>30</v>
          </cell>
          <cell r="F426">
            <v>1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0</v>
          </cell>
          <cell r="M426">
            <v>0</v>
          </cell>
          <cell r="N426">
            <v>0</v>
          </cell>
          <cell r="O426">
            <v>3.03</v>
          </cell>
        </row>
        <row r="427">
          <cell r="C427" t="str">
            <v>NDBD_FT</v>
          </cell>
          <cell r="D427">
            <v>201</v>
          </cell>
          <cell r="E427">
            <v>30</v>
          </cell>
          <cell r="F427">
            <v>1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  <cell r="K427">
            <v>0</v>
          </cell>
          <cell r="L427">
            <v>0</v>
          </cell>
          <cell r="M427">
            <v>0</v>
          </cell>
          <cell r="N427">
            <v>0</v>
          </cell>
          <cell r="O427">
            <v>3.03</v>
          </cell>
        </row>
        <row r="428">
          <cell r="C428" t="str">
            <v>ACCEL DEPR - FEEDBACK</v>
          </cell>
          <cell r="D428">
            <v>203</v>
          </cell>
          <cell r="E428">
            <v>50</v>
          </cell>
          <cell r="F428">
            <v>1</v>
          </cell>
          <cell r="G428">
            <v>0</v>
          </cell>
          <cell r="H428">
            <v>0</v>
          </cell>
          <cell r="I428">
            <v>0</v>
          </cell>
          <cell r="J428">
            <v>0</v>
          </cell>
          <cell r="K428">
            <v>0</v>
          </cell>
          <cell r="L428">
            <v>0</v>
          </cell>
          <cell r="M428">
            <v>0</v>
          </cell>
          <cell r="N428">
            <v>0</v>
          </cell>
          <cell r="O428">
            <v>3.03</v>
          </cell>
        </row>
        <row r="429">
          <cell r="C429" t="str">
            <v>ACCEL DEPR - FEEDBACK - ST</v>
          </cell>
          <cell r="D429">
            <v>203</v>
          </cell>
          <cell r="E429">
            <v>50</v>
          </cell>
          <cell r="F429">
            <v>1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0</v>
          </cell>
          <cell r="M429">
            <v>0</v>
          </cell>
          <cell r="N429">
            <v>0</v>
          </cell>
          <cell r="O429">
            <v>3.03</v>
          </cell>
        </row>
        <row r="430">
          <cell r="C430" t="str">
            <v>ACCEL DEPR - FEEDBACK - ST SAV Bench</v>
          </cell>
          <cell r="D430">
            <v>202</v>
          </cell>
          <cell r="E430">
            <v>50</v>
          </cell>
          <cell r="F430">
            <v>1</v>
          </cell>
          <cell r="G430">
            <v>0</v>
          </cell>
          <cell r="H430">
            <v>0</v>
          </cell>
          <cell r="I430">
            <v>0</v>
          </cell>
          <cell r="J430">
            <v>0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3.03</v>
          </cell>
        </row>
        <row r="431">
          <cell r="C431" t="str">
            <v>ACCEL DEPR - PROV</v>
          </cell>
          <cell r="D431">
            <v>203</v>
          </cell>
          <cell r="E431">
            <v>50</v>
          </cell>
          <cell r="F431">
            <v>1</v>
          </cell>
          <cell r="G431">
            <v>0</v>
          </cell>
          <cell r="H431">
            <v>0</v>
          </cell>
          <cell r="I431">
            <v>0</v>
          </cell>
          <cell r="J431">
            <v>0</v>
          </cell>
          <cell r="K431">
            <v>0</v>
          </cell>
          <cell r="L431">
            <v>0</v>
          </cell>
          <cell r="M431">
            <v>0</v>
          </cell>
          <cell r="N431">
            <v>0</v>
          </cell>
          <cell r="O431">
            <v>3.03</v>
          </cell>
        </row>
        <row r="432">
          <cell r="C432" t="str">
            <v>ACCEL DEPR - PROV - ST</v>
          </cell>
          <cell r="D432">
            <v>203</v>
          </cell>
          <cell r="E432">
            <v>50</v>
          </cell>
          <cell r="F432">
            <v>1</v>
          </cell>
          <cell r="G432">
            <v>0</v>
          </cell>
          <cell r="H432">
            <v>0</v>
          </cell>
          <cell r="I432">
            <v>0</v>
          </cell>
          <cell r="J432">
            <v>0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3.03</v>
          </cell>
        </row>
        <row r="433">
          <cell r="C433" t="str">
            <v>BASIS DIFFERENCES - FEEDBACK</v>
          </cell>
          <cell r="D433">
            <v>203</v>
          </cell>
          <cell r="E433">
            <v>50</v>
          </cell>
          <cell r="F433">
            <v>1</v>
          </cell>
          <cell r="G433">
            <v>0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0</v>
          </cell>
          <cell r="N433">
            <v>0</v>
          </cell>
          <cell r="O433">
            <v>3.03</v>
          </cell>
        </row>
        <row r="434">
          <cell r="C434" t="str">
            <v>BASIS DIFFERENCES - FEEDBACK - STATE</v>
          </cell>
          <cell r="D434">
            <v>203</v>
          </cell>
          <cell r="E434">
            <v>50</v>
          </cell>
          <cell r="F434">
            <v>1</v>
          </cell>
          <cell r="G434">
            <v>0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0</v>
          </cell>
          <cell r="N434">
            <v>0</v>
          </cell>
          <cell r="O434">
            <v>3.03</v>
          </cell>
        </row>
        <row r="435">
          <cell r="C435" t="str">
            <v>BASIS DIFFERENCES - PROV</v>
          </cell>
          <cell r="D435">
            <v>203</v>
          </cell>
          <cell r="E435">
            <v>50</v>
          </cell>
          <cell r="F435">
            <v>1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0</v>
          </cell>
          <cell r="N435">
            <v>0</v>
          </cell>
          <cell r="O435">
            <v>3.03</v>
          </cell>
        </row>
        <row r="436">
          <cell r="C436" t="str">
            <v>BASIS DIFFERENCES - PROV - STATE</v>
          </cell>
          <cell r="D436">
            <v>203</v>
          </cell>
          <cell r="E436">
            <v>50</v>
          </cell>
          <cell r="F436">
            <v>1</v>
          </cell>
          <cell r="G436">
            <v>0</v>
          </cell>
          <cell r="H436">
            <v>0</v>
          </cell>
          <cell r="I436">
            <v>0</v>
          </cell>
          <cell r="J436">
            <v>0</v>
          </cell>
          <cell r="K436">
            <v>0</v>
          </cell>
          <cell r="L436">
            <v>0</v>
          </cell>
          <cell r="M436">
            <v>0</v>
          </cell>
          <cell r="N436">
            <v>0</v>
          </cell>
          <cell r="O436">
            <v>3.03</v>
          </cell>
        </row>
        <row r="437">
          <cell r="C437" t="str">
            <v>ITC_AMORT_ELECTRIC</v>
          </cell>
          <cell r="D437">
            <v>201</v>
          </cell>
          <cell r="E437">
            <v>50</v>
          </cell>
          <cell r="F437">
            <v>1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0</v>
          </cell>
          <cell r="N437">
            <v>0</v>
          </cell>
          <cell r="O437">
            <v>3.03</v>
          </cell>
        </row>
        <row r="438">
          <cell r="C438" t="str">
            <v>ITC_BASIS_ADJ_ELEC</v>
          </cell>
          <cell r="D438">
            <v>201</v>
          </cell>
          <cell r="E438">
            <v>50</v>
          </cell>
          <cell r="F438">
            <v>1</v>
          </cell>
          <cell r="G438">
            <v>0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0</v>
          </cell>
          <cell r="M438">
            <v>0</v>
          </cell>
          <cell r="N438">
            <v>0</v>
          </cell>
          <cell r="O438">
            <v>3.03</v>
          </cell>
        </row>
        <row r="439">
          <cell r="C439" t="str">
            <v>ITC_BASIS_ADJ_ELEC STATE</v>
          </cell>
          <cell r="D439">
            <v>201</v>
          </cell>
          <cell r="E439">
            <v>50</v>
          </cell>
          <cell r="F439">
            <v>1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0</v>
          </cell>
          <cell r="M439">
            <v>0</v>
          </cell>
          <cell r="N439">
            <v>0</v>
          </cell>
          <cell r="O439">
            <v>3.03</v>
          </cell>
        </row>
        <row r="440">
          <cell r="C440" t="str">
            <v>NDBD_AFUDC_DEBT</v>
          </cell>
          <cell r="D440">
            <v>201</v>
          </cell>
          <cell r="E440">
            <v>50</v>
          </cell>
          <cell r="F440">
            <v>1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0</v>
          </cell>
          <cell r="M440">
            <v>0</v>
          </cell>
          <cell r="N440">
            <v>0</v>
          </cell>
          <cell r="O440">
            <v>3.03</v>
          </cell>
        </row>
        <row r="441">
          <cell r="C441" t="str">
            <v>NDBD_AFUDC_DEBT STATE</v>
          </cell>
          <cell r="D441">
            <v>201</v>
          </cell>
          <cell r="E441">
            <v>50</v>
          </cell>
          <cell r="F441">
            <v>1</v>
          </cell>
          <cell r="G441">
            <v>0</v>
          </cell>
          <cell r="H441">
            <v>0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0</v>
          </cell>
          <cell r="N441">
            <v>0</v>
          </cell>
          <cell r="O441">
            <v>3.03</v>
          </cell>
        </row>
        <row r="442">
          <cell r="C442" t="str">
            <v>NDBD_AFUDC_EQUITY</v>
          </cell>
          <cell r="D442">
            <v>201</v>
          </cell>
          <cell r="E442">
            <v>50</v>
          </cell>
          <cell r="F442">
            <v>1</v>
          </cell>
          <cell r="G442">
            <v>0</v>
          </cell>
          <cell r="H442">
            <v>0</v>
          </cell>
          <cell r="I442">
            <v>0</v>
          </cell>
          <cell r="J442">
            <v>0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3.03</v>
          </cell>
        </row>
        <row r="443">
          <cell r="C443" t="str">
            <v>NDBD_AFUDC_EQUITY STATE</v>
          </cell>
          <cell r="D443">
            <v>201</v>
          </cell>
          <cell r="E443">
            <v>50</v>
          </cell>
          <cell r="F443">
            <v>1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0</v>
          </cell>
          <cell r="M443">
            <v>0</v>
          </cell>
          <cell r="N443">
            <v>0</v>
          </cell>
          <cell r="O443">
            <v>3.03</v>
          </cell>
        </row>
        <row r="444">
          <cell r="C444" t="str">
            <v>NDBD_FT</v>
          </cell>
          <cell r="D444">
            <v>201</v>
          </cell>
          <cell r="E444">
            <v>50</v>
          </cell>
          <cell r="F444">
            <v>1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0</v>
          </cell>
          <cell r="M444">
            <v>0</v>
          </cell>
          <cell r="N444">
            <v>0</v>
          </cell>
          <cell r="O444">
            <v>3.03</v>
          </cell>
        </row>
        <row r="445">
          <cell r="C445" t="str">
            <v>NDBD_FT STATE</v>
          </cell>
          <cell r="D445">
            <v>201</v>
          </cell>
          <cell r="E445">
            <v>50</v>
          </cell>
          <cell r="F445">
            <v>1</v>
          </cell>
          <cell r="G445">
            <v>0</v>
          </cell>
          <cell r="H445">
            <v>0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0</v>
          </cell>
          <cell r="N445">
            <v>0</v>
          </cell>
          <cell r="O445">
            <v>3.03</v>
          </cell>
        </row>
        <row r="446">
          <cell r="C446" t="str">
            <v>FIN 48 - CREDIT ADJ - FEDERAL</v>
          </cell>
          <cell r="D446">
            <v>48</v>
          </cell>
          <cell r="E446">
            <v>10</v>
          </cell>
          <cell r="F446">
            <v>3</v>
          </cell>
          <cell r="G446">
            <v>0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0</v>
          </cell>
          <cell r="M446">
            <v>0</v>
          </cell>
          <cell r="N446">
            <v>0</v>
          </cell>
          <cell r="O446">
            <v>3.03</v>
          </cell>
        </row>
        <row r="447">
          <cell r="C447" t="str">
            <v>FIN 48 - CREDIT ADJ - FEDERAL OFFSET</v>
          </cell>
          <cell r="D447">
            <v>48</v>
          </cell>
          <cell r="E447">
            <v>10</v>
          </cell>
          <cell r="F447">
            <v>1</v>
          </cell>
          <cell r="G447">
            <v>0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0</v>
          </cell>
          <cell r="M447">
            <v>0</v>
          </cell>
          <cell r="N447">
            <v>0</v>
          </cell>
          <cell r="O447">
            <v>3.03</v>
          </cell>
        </row>
        <row r="448">
          <cell r="C448" t="str">
            <v>MACON TERMINAL IMPAIRMENT LOSS</v>
          </cell>
          <cell r="D448">
            <v>204</v>
          </cell>
          <cell r="E448">
            <v>10</v>
          </cell>
          <cell r="F448">
            <v>1</v>
          </cell>
          <cell r="G448">
            <v>0</v>
          </cell>
          <cell r="H448">
            <v>0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0</v>
          </cell>
          <cell r="N448">
            <v>0</v>
          </cell>
          <cell r="O448">
            <v>3.03</v>
          </cell>
        </row>
        <row r="449">
          <cell r="C449" t="str">
            <v>ACCEL DEPR - PROV</v>
          </cell>
          <cell r="D449">
            <v>203</v>
          </cell>
          <cell r="E449">
            <v>30</v>
          </cell>
          <cell r="F449">
            <v>1</v>
          </cell>
          <cell r="G449">
            <v>-136442</v>
          </cell>
          <cell r="H449">
            <v>-136442</v>
          </cell>
          <cell r="I449">
            <v>-27030.959999999999</v>
          </cell>
          <cell r="J449">
            <v>-27030.959999999999</v>
          </cell>
          <cell r="K449">
            <v>-7723.13</v>
          </cell>
          <cell r="L449">
            <v>-7723.13</v>
          </cell>
          <cell r="M449">
            <v>-34754.089999999997</v>
          </cell>
          <cell r="N449">
            <v>-34754.089999999997</v>
          </cell>
          <cell r="O449">
            <v>3.03</v>
          </cell>
        </row>
        <row r="450">
          <cell r="C450" t="str">
            <v>INTEREST ACCRUED ON AUDITS</v>
          </cell>
          <cell r="D450">
            <v>204</v>
          </cell>
          <cell r="E450">
            <v>30</v>
          </cell>
          <cell r="F450">
            <v>1</v>
          </cell>
          <cell r="G450">
            <v>50</v>
          </cell>
          <cell r="H450">
            <v>50</v>
          </cell>
          <cell r="I450">
            <v>7.66</v>
          </cell>
          <cell r="J450">
            <v>7.66</v>
          </cell>
          <cell r="K450">
            <v>2.83</v>
          </cell>
          <cell r="L450">
            <v>2.83</v>
          </cell>
          <cell r="M450">
            <v>10.49</v>
          </cell>
          <cell r="N450">
            <v>10.49</v>
          </cell>
          <cell r="O450">
            <v>3.03</v>
          </cell>
        </row>
        <row r="451">
          <cell r="C451" t="str">
            <v>PLANT-RELATED OUTSIDE POWERTAX ADJ</v>
          </cell>
          <cell r="D451">
            <v>203</v>
          </cell>
          <cell r="E451">
            <v>30</v>
          </cell>
          <cell r="F451">
            <v>1</v>
          </cell>
          <cell r="G451">
            <v>0</v>
          </cell>
          <cell r="H451">
            <v>0</v>
          </cell>
          <cell r="I451">
            <v>0</v>
          </cell>
          <cell r="J451">
            <v>0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3.03</v>
          </cell>
        </row>
      </sheetData>
      <sheetData sheetId="4">
        <row r="1">
          <cell r="A1" t="str">
            <v>FERCSUB</v>
          </cell>
          <cell r="B1" t="str">
            <v>FERCSUB Descr</v>
          </cell>
          <cell r="C1" t="str">
            <v>Actual ...Jan 18-Mar 18...</v>
          </cell>
          <cell r="D1" t="str">
            <v>Actual ...Jan 18-Mar 18...</v>
          </cell>
        </row>
        <row r="2">
          <cell r="A2">
            <v>10115100</v>
          </cell>
          <cell r="B2" t="str">
            <v>PROP UNDER CAPITAL LEASE</v>
          </cell>
          <cell r="C2">
            <v>205867826.00999999</v>
          </cell>
          <cell r="D2">
            <v>205867826.00999999</v>
          </cell>
        </row>
        <row r="3">
          <cell r="A3">
            <v>10800011</v>
          </cell>
          <cell r="B3" t="str">
            <v>ACCUM PROV DEPR - DAHLBERG</v>
          </cell>
          <cell r="C3">
            <v>-5724062.0999999996</v>
          </cell>
          <cell r="D3">
            <v>-5724062.0999999996</v>
          </cell>
        </row>
        <row r="4">
          <cell r="A4">
            <v>10800012</v>
          </cell>
          <cell r="B4" t="str">
            <v>ACCUM PROV DEPR - W. GEORGIA</v>
          </cell>
          <cell r="C4">
            <v>-25367414.800000001</v>
          </cell>
          <cell r="D4">
            <v>-25367414.800000001</v>
          </cell>
        </row>
        <row r="5">
          <cell r="A5">
            <v>12800920</v>
          </cell>
          <cell r="B5" t="str">
            <v>PREPAID EXPENSES - PENSIONS</v>
          </cell>
          <cell r="C5">
            <v>1078760149</v>
          </cell>
          <cell r="D5">
            <v>1078760149</v>
          </cell>
        </row>
        <row r="6">
          <cell r="A6">
            <v>14200902</v>
          </cell>
          <cell r="B6" t="str">
            <v>CUST AR-FUEL UNDER RV-RTRN-PP</v>
          </cell>
          <cell r="C6">
            <v>0</v>
          </cell>
          <cell r="D6">
            <v>0</v>
          </cell>
        </row>
        <row r="7">
          <cell r="A7">
            <v>14200904</v>
          </cell>
          <cell r="B7" t="str">
            <v>CUST AR-FUEL UNDER RV-RTL</v>
          </cell>
          <cell r="C7">
            <v>155756669.80000001</v>
          </cell>
          <cell r="D7">
            <v>155756669.80000001</v>
          </cell>
        </row>
        <row r="8">
          <cell r="A8">
            <v>14200958</v>
          </cell>
          <cell r="B8" t="str">
            <v>CUST AR-NCCR UNDER RECOV-CUR</v>
          </cell>
          <cell r="C8">
            <v>0</v>
          </cell>
          <cell r="D8">
            <v>0</v>
          </cell>
        </row>
        <row r="9">
          <cell r="A9">
            <v>14400001</v>
          </cell>
          <cell r="B9" t="str">
            <v>ACCUM PROV UNCOLL-ELECTRIC</v>
          </cell>
          <cell r="C9">
            <v>-2458775</v>
          </cell>
          <cell r="D9">
            <v>-2458775</v>
          </cell>
        </row>
        <row r="10">
          <cell r="A10">
            <v>15800101</v>
          </cell>
          <cell r="B10" t="str">
            <v>ALLOWANCE INVENTORY</v>
          </cell>
          <cell r="C10">
            <v>0</v>
          </cell>
          <cell r="D10">
            <v>0</v>
          </cell>
        </row>
        <row r="11">
          <cell r="A11">
            <v>15810003</v>
          </cell>
          <cell r="B11" t="str">
            <v>ALLOW INV - NOX</v>
          </cell>
          <cell r="C11">
            <v>0</v>
          </cell>
          <cell r="D11">
            <v>0</v>
          </cell>
        </row>
        <row r="12">
          <cell r="A12">
            <v>15810004</v>
          </cell>
          <cell r="B12" t="str">
            <v>ALLOW INV - SO2</v>
          </cell>
          <cell r="C12">
            <v>7359488.5999999996</v>
          </cell>
          <cell r="D12">
            <v>7359488.5999999996</v>
          </cell>
        </row>
        <row r="13">
          <cell r="A13">
            <v>15811200</v>
          </cell>
          <cell r="B13" t="str">
            <v>ALLOW INV-SEASONAL NOX</v>
          </cell>
          <cell r="C13">
            <v>0</v>
          </cell>
          <cell r="D13">
            <v>0</v>
          </cell>
        </row>
        <row r="14">
          <cell r="A14">
            <v>15820001</v>
          </cell>
          <cell r="B14" t="str">
            <v>ALLOWANCES WITHHELD</v>
          </cell>
          <cell r="C14">
            <v>0</v>
          </cell>
          <cell r="D14">
            <v>0</v>
          </cell>
        </row>
        <row r="15">
          <cell r="A15">
            <v>16500070</v>
          </cell>
          <cell r="B15" t="str">
            <v>PPY EXP-LEVELIZATION-SPC</v>
          </cell>
          <cell r="C15">
            <v>3733838.5</v>
          </cell>
          <cell r="D15">
            <v>3733838.5</v>
          </cell>
        </row>
        <row r="16">
          <cell r="A16">
            <v>16500075</v>
          </cell>
          <cell r="B16" t="str">
            <v>PPY EXPENSE-LEVELIZATION</v>
          </cell>
          <cell r="C16">
            <v>4831596.13</v>
          </cell>
          <cell r="D16">
            <v>4831596.13</v>
          </cell>
        </row>
        <row r="17">
          <cell r="A17">
            <v>16500076</v>
          </cell>
          <cell r="B17" t="str">
            <v>PPY EXP LEVLZN-NONCURR12MOS</v>
          </cell>
          <cell r="C17">
            <v>21372222.780000001</v>
          </cell>
          <cell r="D17">
            <v>21372222.780000001</v>
          </cell>
        </row>
        <row r="18">
          <cell r="A18">
            <v>17300021</v>
          </cell>
          <cell r="B18" t="str">
            <v>ACCR UTIL REV-UNBILL-FLAT BILL</v>
          </cell>
          <cell r="C18">
            <v>13206221.32</v>
          </cell>
          <cell r="D18">
            <v>13206221.32</v>
          </cell>
        </row>
        <row r="19">
          <cell r="A19">
            <v>17500100</v>
          </cell>
          <cell r="B19" t="str">
            <v>DERIVATIVE INVESTMENT ASSET-CURRENT</v>
          </cell>
          <cell r="C19">
            <v>0</v>
          </cell>
          <cell r="D19">
            <v>0</v>
          </cell>
        </row>
        <row r="20">
          <cell r="A20">
            <v>17501110</v>
          </cell>
          <cell r="B20" t="str">
            <v>DERIV ASSET NHDG-ST-CMDTY-GAS</v>
          </cell>
          <cell r="C20">
            <v>0</v>
          </cell>
          <cell r="D20">
            <v>0</v>
          </cell>
        </row>
        <row r="21">
          <cell r="A21">
            <v>17501130</v>
          </cell>
          <cell r="B21" t="str">
            <v>DERIV ASSET NHDG-ST-CMDTY-ELEC</v>
          </cell>
          <cell r="C21">
            <v>56636.32</v>
          </cell>
          <cell r="D21">
            <v>56636.32</v>
          </cell>
        </row>
        <row r="22">
          <cell r="A22">
            <v>17501150</v>
          </cell>
          <cell r="B22" t="str">
            <v>DA-NHDG-ST-CMTY-MSC-PRICE PROT</v>
          </cell>
          <cell r="C22">
            <v>543.46</v>
          </cell>
          <cell r="D22">
            <v>543.46</v>
          </cell>
        </row>
        <row r="23">
          <cell r="A23">
            <v>17505130</v>
          </cell>
          <cell r="B23" t="str">
            <v>DERIV ASSET NHEDGE-LT CMDTY-ELEC</v>
          </cell>
          <cell r="C23">
            <v>0</v>
          </cell>
          <cell r="D23">
            <v>0</v>
          </cell>
        </row>
        <row r="24">
          <cell r="A24">
            <v>18230080</v>
          </cell>
          <cell r="B24" t="str">
            <v>HAMMOND COOLING TOWER RENTAL</v>
          </cell>
          <cell r="C24">
            <v>0</v>
          </cell>
          <cell r="D24">
            <v>0</v>
          </cell>
        </row>
        <row r="25">
          <cell r="A25">
            <v>18230082</v>
          </cell>
          <cell r="B25" t="str">
            <v>HAMMOND COOLING TOWER CURRENT</v>
          </cell>
          <cell r="C25">
            <v>0</v>
          </cell>
          <cell r="D25">
            <v>0</v>
          </cell>
        </row>
        <row r="26">
          <cell r="A26">
            <v>18230111</v>
          </cell>
          <cell r="B26" t="str">
            <v>OTH REG ASSET-DEF INT-241 BLDG</v>
          </cell>
          <cell r="C26">
            <v>0</v>
          </cell>
          <cell r="D26">
            <v>0</v>
          </cell>
        </row>
        <row r="27">
          <cell r="A27">
            <v>18230130</v>
          </cell>
          <cell r="B27" t="str">
            <v>OTH REG ASSET -MITCHELL 4C NBV DEFERRED</v>
          </cell>
          <cell r="C27">
            <v>0</v>
          </cell>
          <cell r="D27">
            <v>0</v>
          </cell>
        </row>
        <row r="28">
          <cell r="A28">
            <v>18230131</v>
          </cell>
          <cell r="B28" t="str">
            <v>OTH REG ASSET -MITCHELL 4C NBV CURRENT</v>
          </cell>
          <cell r="C28">
            <v>0</v>
          </cell>
          <cell r="D28">
            <v>0</v>
          </cell>
        </row>
        <row r="29">
          <cell r="A29">
            <v>18230619</v>
          </cell>
          <cell r="B29" t="str">
            <v>OTH REG ASSET-NUC OUT NORMLZTN-CURRENT</v>
          </cell>
          <cell r="C29">
            <v>26525112.23</v>
          </cell>
          <cell r="D29">
            <v>26525112.23</v>
          </cell>
        </row>
        <row r="30">
          <cell r="A30">
            <v>18230620</v>
          </cell>
          <cell r="B30" t="str">
            <v>OTH REG ASSET-NUC OUT NORMLZTN-NON CURRENT</v>
          </cell>
          <cell r="C30">
            <v>13775371.83</v>
          </cell>
          <cell r="D30">
            <v>13775371.83</v>
          </cell>
        </row>
        <row r="31">
          <cell r="A31">
            <v>18230621</v>
          </cell>
          <cell r="B31" t="str">
            <v>ORA-INSPCT NORMLZTN-MCTSH CT 1</v>
          </cell>
          <cell r="C31">
            <v>0</v>
          </cell>
          <cell r="D31">
            <v>0</v>
          </cell>
        </row>
        <row r="32">
          <cell r="A32">
            <v>18230622</v>
          </cell>
          <cell r="B32" t="str">
            <v>ORA-INSPCT NORMLZTN-MCTSH CT 2</v>
          </cell>
          <cell r="C32">
            <v>0</v>
          </cell>
          <cell r="D32">
            <v>0</v>
          </cell>
        </row>
        <row r="33">
          <cell r="A33">
            <v>18230623</v>
          </cell>
          <cell r="B33" t="str">
            <v>ORA-INSPCT NORMLZTN-MCTSH CT 3</v>
          </cell>
          <cell r="C33">
            <v>0</v>
          </cell>
          <cell r="D33">
            <v>0</v>
          </cell>
        </row>
        <row r="34">
          <cell r="A34">
            <v>18230624</v>
          </cell>
          <cell r="B34" t="str">
            <v>ORA-INSPCT NORMLZTN-MCTSH CT 4</v>
          </cell>
          <cell r="C34">
            <v>0</v>
          </cell>
          <cell r="D34">
            <v>0</v>
          </cell>
        </row>
        <row r="35">
          <cell r="A35">
            <v>18230625</v>
          </cell>
          <cell r="B35" t="str">
            <v>ORA-INSPCT NORMLZTN-MCTSH CT 5</v>
          </cell>
          <cell r="C35">
            <v>0</v>
          </cell>
          <cell r="D35">
            <v>0</v>
          </cell>
        </row>
        <row r="36">
          <cell r="A36">
            <v>18230626</v>
          </cell>
          <cell r="B36" t="str">
            <v>ORA-INSPCT NORMLZTN-MCTSH CT 6</v>
          </cell>
          <cell r="C36">
            <v>0</v>
          </cell>
          <cell r="D36">
            <v>0</v>
          </cell>
        </row>
        <row r="37">
          <cell r="A37">
            <v>18230627</v>
          </cell>
          <cell r="B37" t="str">
            <v>ORA-INSPCT NORMLZTN-MCTSH CT 7</v>
          </cell>
          <cell r="C37">
            <v>0</v>
          </cell>
          <cell r="D37">
            <v>0</v>
          </cell>
        </row>
        <row r="38">
          <cell r="A38">
            <v>18230628</v>
          </cell>
          <cell r="B38" t="str">
            <v>ORA-INSPCT NORMLZTN-MCTSH CT 8</v>
          </cell>
          <cell r="C38">
            <v>0</v>
          </cell>
          <cell r="D38">
            <v>0</v>
          </cell>
        </row>
        <row r="39">
          <cell r="A39">
            <v>18230629</v>
          </cell>
          <cell r="B39" t="str">
            <v>ORA-INSPCT NORMLZTN-MCTSH CC</v>
          </cell>
          <cell r="C39">
            <v>0</v>
          </cell>
          <cell r="D39">
            <v>0</v>
          </cell>
        </row>
        <row r="40">
          <cell r="A40">
            <v>18230715</v>
          </cell>
          <cell r="B40" t="str">
            <v>ORA-ECCR DEFERRED</v>
          </cell>
          <cell r="C40">
            <v>0</v>
          </cell>
          <cell r="D40">
            <v>0</v>
          </cell>
        </row>
        <row r="41">
          <cell r="A41">
            <v>18230740</v>
          </cell>
          <cell r="B41" t="str">
            <v>OTH REG ASSET-GREEN ENERGY</v>
          </cell>
          <cell r="C41">
            <v>0</v>
          </cell>
          <cell r="D41">
            <v>0</v>
          </cell>
        </row>
        <row r="42">
          <cell r="A42">
            <v>18230801</v>
          </cell>
          <cell r="B42" t="str">
            <v>OTHER REG ASSET - OBSOLETE INV DEFERRED</v>
          </cell>
          <cell r="C42">
            <v>30866625.870000001</v>
          </cell>
          <cell r="D42">
            <v>30866625.870000001</v>
          </cell>
        </row>
        <row r="43">
          <cell r="A43">
            <v>18230803</v>
          </cell>
          <cell r="B43" t="str">
            <v>OTH REG ASSET-BRANCH 3 AND 4-OBSOLETE INV-DEFERRED</v>
          </cell>
          <cell r="C43">
            <v>0</v>
          </cell>
          <cell r="D43">
            <v>0</v>
          </cell>
        </row>
        <row r="44">
          <cell r="A44">
            <v>18230900</v>
          </cell>
          <cell r="B44" t="str">
            <v>OTH REG ASSET-OPRB</v>
          </cell>
          <cell r="C44">
            <v>3109376.86</v>
          </cell>
          <cell r="D44">
            <v>3109376.86</v>
          </cell>
        </row>
        <row r="45">
          <cell r="A45">
            <v>18230901</v>
          </cell>
          <cell r="B45" t="str">
            <v>OTH RA-NAT DISASTER RSRV-CUR</v>
          </cell>
          <cell r="C45">
            <v>29913927.370000001</v>
          </cell>
          <cell r="D45">
            <v>29913927.370000001</v>
          </cell>
        </row>
        <row r="46">
          <cell r="A46">
            <v>18230904</v>
          </cell>
          <cell r="B46" t="str">
            <v>OTH REG ASSET-OPRB-SNC</v>
          </cell>
          <cell r="C46">
            <v>1544612.06</v>
          </cell>
          <cell r="D46">
            <v>1544612.06</v>
          </cell>
        </row>
        <row r="47">
          <cell r="A47">
            <v>18230905</v>
          </cell>
          <cell r="B47" t="str">
            <v>OTH RA-NAT DISASTER RSRV-LT</v>
          </cell>
          <cell r="C47">
            <v>288401644.63999999</v>
          </cell>
          <cell r="D47">
            <v>288401644.63999999</v>
          </cell>
        </row>
        <row r="48">
          <cell r="A48">
            <v>18230920</v>
          </cell>
          <cell r="B48" t="str">
            <v>OTH REG ASSET - DSM DEF COSTS</v>
          </cell>
          <cell r="C48">
            <v>0</v>
          </cell>
          <cell r="D48">
            <v>0</v>
          </cell>
        </row>
        <row r="49">
          <cell r="A49">
            <v>18230921</v>
          </cell>
          <cell r="B49" t="str">
            <v>OTH REG ASSET - DSM CUR COSTS</v>
          </cell>
          <cell r="C49">
            <v>0</v>
          </cell>
          <cell r="D49">
            <v>0</v>
          </cell>
        </row>
        <row r="50">
          <cell r="A50">
            <v>18230932</v>
          </cell>
          <cell r="B50" t="str">
            <v>OTH REG ASSET-MCDONOUGH CUR</v>
          </cell>
          <cell r="C50">
            <v>0</v>
          </cell>
          <cell r="D50">
            <v>0</v>
          </cell>
        </row>
        <row r="51">
          <cell r="A51">
            <v>18230933</v>
          </cell>
          <cell r="B51" t="str">
            <v>OTH REG ASSET-MCDONOUGH 6 COSTS CURRENT</v>
          </cell>
          <cell r="C51">
            <v>0</v>
          </cell>
          <cell r="D51">
            <v>0</v>
          </cell>
        </row>
        <row r="52">
          <cell r="A52">
            <v>18230935</v>
          </cell>
          <cell r="B52" t="str">
            <v>OTH REG ASSET-EN CWIP-DECERT UNITS CURRENT</v>
          </cell>
          <cell r="C52">
            <v>7267761.1600000001</v>
          </cell>
          <cell r="D52">
            <v>7267761.1600000001</v>
          </cell>
        </row>
        <row r="53">
          <cell r="A53">
            <v>18230936</v>
          </cell>
          <cell r="B53" t="str">
            <v>OTH REG ASSET-EN CWIP-DECERT UNITS DEFERRED</v>
          </cell>
          <cell r="C53">
            <v>27254104.489999998</v>
          </cell>
          <cell r="D53">
            <v>27254104.489999998</v>
          </cell>
        </row>
        <row r="54">
          <cell r="A54">
            <v>18230937</v>
          </cell>
          <cell r="B54" t="str">
            <v>OTH REG ASSET-MITCHELL 3 CWIP-CURRENT</v>
          </cell>
          <cell r="C54">
            <v>0</v>
          </cell>
          <cell r="D54">
            <v>0</v>
          </cell>
        </row>
        <row r="55">
          <cell r="A55">
            <v>18230938</v>
          </cell>
          <cell r="B55" t="str">
            <v>OTH REG ASSET-MITCHELL 3 CWIP-DEFERRED</v>
          </cell>
          <cell r="C55">
            <v>0</v>
          </cell>
          <cell r="D55">
            <v>0</v>
          </cell>
        </row>
        <row r="56">
          <cell r="A56">
            <v>18230939</v>
          </cell>
          <cell r="B56" t="str">
            <v>OTH REG ASSET-BOWEN SDE CWIP-CURRENT</v>
          </cell>
          <cell r="C56">
            <v>0</v>
          </cell>
          <cell r="D56">
            <v>0</v>
          </cell>
        </row>
        <row r="57">
          <cell r="A57">
            <v>18230940</v>
          </cell>
          <cell r="B57" t="str">
            <v>OTH REG ASSET-BOWEN SDE CWIP-DEFERRED</v>
          </cell>
          <cell r="C57">
            <v>0</v>
          </cell>
          <cell r="D57">
            <v>0</v>
          </cell>
        </row>
        <row r="58">
          <cell r="A58">
            <v>18230941</v>
          </cell>
          <cell r="B58" t="str">
            <v>OTH REG ASSET-BRANCH DEFERRED</v>
          </cell>
          <cell r="C58">
            <v>82618542.109999999</v>
          </cell>
          <cell r="D58">
            <v>82618542.109999999</v>
          </cell>
        </row>
        <row r="59">
          <cell r="A59">
            <v>18230942</v>
          </cell>
          <cell r="B59" t="str">
            <v>OTH REG ASSET-BRANCH CURRENT</v>
          </cell>
          <cell r="C59">
            <v>17692336.640000001</v>
          </cell>
          <cell r="D59">
            <v>17692336.640000001</v>
          </cell>
        </row>
        <row r="60">
          <cell r="A60">
            <v>18230943</v>
          </cell>
          <cell r="B60" t="str">
            <v>OTH REG ASSET-BOULEVARD DEFERRED</v>
          </cell>
          <cell r="C60">
            <v>0</v>
          </cell>
          <cell r="D60">
            <v>0</v>
          </cell>
        </row>
        <row r="61">
          <cell r="A61">
            <v>18230944</v>
          </cell>
          <cell r="B61" t="str">
            <v>OTH REG ASSET-BOULEVARD CURRENT</v>
          </cell>
          <cell r="C61">
            <v>0</v>
          </cell>
          <cell r="D61">
            <v>0</v>
          </cell>
        </row>
        <row r="62">
          <cell r="A62">
            <v>18230945</v>
          </cell>
          <cell r="B62" t="str">
            <v>OTH REG ASSET-MITCHELL 3-CURRENT</v>
          </cell>
          <cell r="C62">
            <v>2171335.44</v>
          </cell>
          <cell r="D62">
            <v>2171335.44</v>
          </cell>
        </row>
        <row r="63">
          <cell r="A63">
            <v>18230946</v>
          </cell>
          <cell r="B63" t="str">
            <v>OTH REG ASSET-MITCHELL 3-DEFERRED</v>
          </cell>
          <cell r="C63">
            <v>7644339.6200000001</v>
          </cell>
          <cell r="D63">
            <v>7644339.6200000001</v>
          </cell>
        </row>
        <row r="64">
          <cell r="A64">
            <v>18230960</v>
          </cell>
          <cell r="B64" t="str">
            <v>OTH REG ASSET-RTL-OPRB-RDS TAX</v>
          </cell>
          <cell r="C64">
            <v>15961446.710000001</v>
          </cell>
          <cell r="D64">
            <v>15961446.710000001</v>
          </cell>
        </row>
        <row r="65">
          <cell r="A65">
            <v>18230965</v>
          </cell>
          <cell r="B65" t="str">
            <v>OTH REG ASSET-OPRB-RDS-CURRENT</v>
          </cell>
          <cell r="C65">
            <v>4256385.9000000004</v>
          </cell>
          <cell r="D65">
            <v>4256385.9000000004</v>
          </cell>
        </row>
        <row r="66">
          <cell r="A66">
            <v>18230990</v>
          </cell>
          <cell r="B66" t="str">
            <v>OTH REG ASSET-ENV REMEDIATION</v>
          </cell>
          <cell r="C66">
            <v>2304267</v>
          </cell>
          <cell r="D66">
            <v>2304267</v>
          </cell>
        </row>
        <row r="67">
          <cell r="A67">
            <v>18231050</v>
          </cell>
          <cell r="B67" t="str">
            <v>OTH REG ASSET - DSM UNDER-RECOVERY - CURRENT</v>
          </cell>
          <cell r="C67">
            <v>0</v>
          </cell>
          <cell r="D67">
            <v>0</v>
          </cell>
        </row>
        <row r="68">
          <cell r="A68">
            <v>18231051</v>
          </cell>
          <cell r="B68" t="str">
            <v>OTH REG ASSET-DSM UNDER-RECOVERY NONCURRENT</v>
          </cell>
          <cell r="C68">
            <v>2119238.11</v>
          </cell>
          <cell r="D68">
            <v>2119238.11</v>
          </cell>
        </row>
        <row r="69">
          <cell r="A69">
            <v>18231052</v>
          </cell>
          <cell r="B69" t="str">
            <v>OPRB TRANSITION-CURRENT</v>
          </cell>
          <cell r="C69">
            <v>1241063.8700000001</v>
          </cell>
          <cell r="D69">
            <v>1241063.8700000001</v>
          </cell>
        </row>
        <row r="70">
          <cell r="A70">
            <v>18600004</v>
          </cell>
          <cell r="B70" t="str">
            <v>MISC DEF DR - RESOURCE PLANNING RFP</v>
          </cell>
          <cell r="C70">
            <v>0</v>
          </cell>
          <cell r="D70">
            <v>0</v>
          </cell>
        </row>
        <row r="71">
          <cell r="A71">
            <v>18600185</v>
          </cell>
          <cell r="B71" t="str">
            <v>DEF DR-UPS CONTRACTS</v>
          </cell>
          <cell r="C71">
            <v>0</v>
          </cell>
          <cell r="D71">
            <v>0</v>
          </cell>
        </row>
        <row r="72">
          <cell r="A72">
            <v>18600195</v>
          </cell>
          <cell r="B72" t="str">
            <v>MISC DEF DR-ENV REMEDIATION</v>
          </cell>
          <cell r="C72">
            <v>48120540.009999998</v>
          </cell>
          <cell r="D72">
            <v>48120540.009999998</v>
          </cell>
        </row>
        <row r="73">
          <cell r="A73">
            <v>18600606</v>
          </cell>
          <cell r="B73" t="str">
            <v>L.T. PREPAID PURCH POWER-SPC</v>
          </cell>
          <cell r="C73">
            <v>0</v>
          </cell>
          <cell r="D73">
            <v>0</v>
          </cell>
        </row>
        <row r="74">
          <cell r="A74">
            <v>18600947</v>
          </cell>
          <cell r="B74" t="str">
            <v>DEF DR-LEVELIZED PPAS</v>
          </cell>
          <cell r="C74">
            <v>0</v>
          </cell>
          <cell r="D74">
            <v>0</v>
          </cell>
        </row>
        <row r="75">
          <cell r="A75">
            <v>18600948</v>
          </cell>
          <cell r="B75" t="str">
            <v>FL UND RECOV UNAMT-NONCUR</v>
          </cell>
          <cell r="C75">
            <v>0</v>
          </cell>
          <cell r="D75">
            <v>0</v>
          </cell>
        </row>
        <row r="76">
          <cell r="A76">
            <v>18600949</v>
          </cell>
          <cell r="B76" t="str">
            <v>STORM DAMAGE - DEFERRED</v>
          </cell>
          <cell r="C76">
            <v>0</v>
          </cell>
          <cell r="D76">
            <v>0</v>
          </cell>
        </row>
        <row r="77">
          <cell r="A77" t="str">
            <v>1890001G</v>
          </cell>
          <cell r="B77" t="str">
            <v>ULRD-FMB-9 7/8%/MAY2016/SAV</v>
          </cell>
          <cell r="C77">
            <v>976231.97</v>
          </cell>
          <cell r="D77">
            <v>976231.97</v>
          </cell>
        </row>
        <row r="78">
          <cell r="A78" t="str">
            <v>1890002G</v>
          </cell>
          <cell r="B78" t="str">
            <v>ULRD-FMB-9 1/4%/SEP2019/SAV</v>
          </cell>
          <cell r="C78">
            <v>1317580.53</v>
          </cell>
          <cell r="D78">
            <v>1317580.53</v>
          </cell>
        </row>
        <row r="79">
          <cell r="A79" t="str">
            <v>1890003G</v>
          </cell>
          <cell r="B79" t="str">
            <v>ULRD-FMB-8.3%/MAR2015/SAV</v>
          </cell>
          <cell r="C79">
            <v>1134553.3500000001</v>
          </cell>
          <cell r="D79">
            <v>1134553.3500000001</v>
          </cell>
        </row>
        <row r="80">
          <cell r="A80" t="str">
            <v>1890004G</v>
          </cell>
          <cell r="B80" t="str">
            <v>ULRD-FMB-7.875%/APR2025/SAV</v>
          </cell>
          <cell r="C80">
            <v>447706</v>
          </cell>
          <cell r="D80">
            <v>447706</v>
          </cell>
        </row>
        <row r="81">
          <cell r="A81" t="str">
            <v>1890005G</v>
          </cell>
          <cell r="B81" t="str">
            <v>ULRD-FMB-7.4%/NOV2017/SAV</v>
          </cell>
          <cell r="C81">
            <v>935231.87</v>
          </cell>
          <cell r="D81">
            <v>935231.87</v>
          </cell>
        </row>
        <row r="82">
          <cell r="A82" t="str">
            <v>1890006G</v>
          </cell>
          <cell r="B82" t="str">
            <v>ULRD-FMB-6 5/8%/NOV2017/SAV</v>
          </cell>
          <cell r="C82">
            <v>472204.75</v>
          </cell>
          <cell r="D82">
            <v>472204.75</v>
          </cell>
        </row>
        <row r="83">
          <cell r="A83" t="str">
            <v>1890007G</v>
          </cell>
          <cell r="B83" t="str">
            <v>ULRD-FMB-16%/JUN2014</v>
          </cell>
          <cell r="C83">
            <v>5176862.95</v>
          </cell>
          <cell r="D83">
            <v>5176862.95</v>
          </cell>
        </row>
        <row r="84">
          <cell r="A84" t="str">
            <v>1890008G</v>
          </cell>
          <cell r="B84" t="str">
            <v>ULRD-FMB-16 1/4%/JUN2011</v>
          </cell>
          <cell r="C84">
            <v>16627499.810000001</v>
          </cell>
          <cell r="D84">
            <v>16627499.810000001</v>
          </cell>
        </row>
        <row r="85">
          <cell r="A85" t="str">
            <v>1890009G</v>
          </cell>
          <cell r="B85" t="str">
            <v>ULRD-FMB-17 1/2%/OCT1991</v>
          </cell>
          <cell r="C85">
            <v>8646019.4600000009</v>
          </cell>
          <cell r="D85">
            <v>8646019.4600000009</v>
          </cell>
        </row>
        <row r="86">
          <cell r="A86" t="str">
            <v>1890010G</v>
          </cell>
          <cell r="B86" t="str">
            <v>ULRD-FMB-16 1/ %/JUL2012</v>
          </cell>
          <cell r="C86">
            <v>15541344.539999999</v>
          </cell>
          <cell r="D86">
            <v>15541344.539999999</v>
          </cell>
        </row>
        <row r="87">
          <cell r="A87" t="str">
            <v>1890011G</v>
          </cell>
          <cell r="B87" t="str">
            <v>ULRD-FMB-16 1/8%/MAR2011</v>
          </cell>
          <cell r="C87">
            <v>778646.09</v>
          </cell>
          <cell r="D87">
            <v>778646.09</v>
          </cell>
        </row>
        <row r="88">
          <cell r="A88" t="str">
            <v>1890012G</v>
          </cell>
          <cell r="B88" t="str">
            <v>ULRD-FMB-13 1/4%/FEB2013</v>
          </cell>
          <cell r="C88">
            <v>0</v>
          </cell>
          <cell r="D88">
            <v>0</v>
          </cell>
        </row>
        <row r="89">
          <cell r="A89" t="str">
            <v>1890013G</v>
          </cell>
          <cell r="B89" t="str">
            <v>ULRD-FMB-14 1/2%/OCT2010</v>
          </cell>
          <cell r="C89">
            <v>4768722.3600000003</v>
          </cell>
          <cell r="D89">
            <v>4768722.3600000003</v>
          </cell>
        </row>
        <row r="90">
          <cell r="A90" t="str">
            <v>1890014G</v>
          </cell>
          <cell r="B90" t="str">
            <v>ULRD-FMB-13 1/8%/OCT2012</v>
          </cell>
          <cell r="C90">
            <v>5034354.46</v>
          </cell>
          <cell r="D90">
            <v>5034354.46</v>
          </cell>
        </row>
        <row r="91">
          <cell r="A91" t="str">
            <v>1890015G</v>
          </cell>
          <cell r="B91" t="str">
            <v>ULRD-FMB-11 3/4%/DEC2005</v>
          </cell>
          <cell r="C91">
            <v>1231669.19</v>
          </cell>
          <cell r="D91">
            <v>1231669.19</v>
          </cell>
        </row>
        <row r="92">
          <cell r="A92" t="str">
            <v>1890016G</v>
          </cell>
          <cell r="B92" t="str">
            <v>ULRD-FMB-11%/APR2009</v>
          </cell>
          <cell r="C92">
            <v>980282.94</v>
          </cell>
          <cell r="D92">
            <v>980282.94</v>
          </cell>
        </row>
        <row r="93">
          <cell r="A93" t="str">
            <v>1890017G</v>
          </cell>
          <cell r="B93" t="str">
            <v>ULRD-FMB-10 3/4%/JUL2018</v>
          </cell>
          <cell r="C93">
            <v>1733479.79</v>
          </cell>
          <cell r="D93">
            <v>1733479.79</v>
          </cell>
        </row>
        <row r="94">
          <cell r="A94" t="str">
            <v>1890018G</v>
          </cell>
          <cell r="B94" t="str">
            <v>ULRD-FMB-VAR%/DEC2019</v>
          </cell>
          <cell r="C94">
            <v>2060892.56</v>
          </cell>
          <cell r="D94">
            <v>2060892.56</v>
          </cell>
        </row>
        <row r="95">
          <cell r="A95" t="str">
            <v>1890019G</v>
          </cell>
          <cell r="B95" t="str">
            <v>ULRD-FMB-10 1/2%/FEB2009</v>
          </cell>
          <cell r="C95">
            <v>6660487.0599999996</v>
          </cell>
          <cell r="D95">
            <v>6660487.0599999996</v>
          </cell>
        </row>
        <row r="96">
          <cell r="A96" t="str">
            <v>1890020G</v>
          </cell>
          <cell r="B96" t="str">
            <v>ULRD-FMB-10 3/4%/JUN2017</v>
          </cell>
          <cell r="C96">
            <v>7254533.1699999999</v>
          </cell>
          <cell r="D96">
            <v>7254533.1699999999</v>
          </cell>
        </row>
        <row r="97">
          <cell r="A97" t="str">
            <v>1890021G</v>
          </cell>
          <cell r="B97" t="str">
            <v>ULRD-FMB-9 7/8%/FEB2006</v>
          </cell>
          <cell r="C97">
            <v>2648430.06</v>
          </cell>
          <cell r="D97">
            <v>2648430.06</v>
          </cell>
        </row>
        <row r="98">
          <cell r="A98" t="str">
            <v>1890022G</v>
          </cell>
          <cell r="B98" t="str">
            <v>ULRD-FMB-9 3/4%/OCT2006</v>
          </cell>
          <cell r="C98">
            <v>5899183.0999999996</v>
          </cell>
          <cell r="D98">
            <v>5899183.0999999996</v>
          </cell>
        </row>
        <row r="99">
          <cell r="A99" t="str">
            <v>1890023G</v>
          </cell>
          <cell r="B99" t="str">
            <v>ULRD-FMB-9 5/8%/MAY2006</v>
          </cell>
          <cell r="C99">
            <v>5482491.6299999999</v>
          </cell>
          <cell r="D99">
            <v>5482491.6299999999</v>
          </cell>
        </row>
        <row r="100">
          <cell r="A100" t="str">
            <v>1890024G</v>
          </cell>
          <cell r="B100" t="str">
            <v>ULRD-FMB-10%/AUG2016</v>
          </cell>
          <cell r="C100">
            <v>18742735.52</v>
          </cell>
          <cell r="D100">
            <v>18742735.52</v>
          </cell>
        </row>
        <row r="101">
          <cell r="A101" t="str">
            <v>1890025G</v>
          </cell>
          <cell r="B101" t="str">
            <v>ULRD-FMB-10 1/8%/JUL2022</v>
          </cell>
          <cell r="C101">
            <v>10562445.1</v>
          </cell>
          <cell r="D101">
            <v>10562445.1</v>
          </cell>
        </row>
        <row r="102">
          <cell r="A102" t="str">
            <v>1890026G</v>
          </cell>
          <cell r="B102" t="str">
            <v>ULRD-FMB-8 7/8%/SEP2000</v>
          </cell>
          <cell r="C102">
            <v>0</v>
          </cell>
          <cell r="D102">
            <v>0</v>
          </cell>
        </row>
        <row r="103">
          <cell r="A103" t="str">
            <v>1890027G</v>
          </cell>
          <cell r="B103" t="str">
            <v>ULRD-FMB-8 5/8%/APR2000</v>
          </cell>
          <cell r="C103">
            <v>0</v>
          </cell>
          <cell r="D103">
            <v>0</v>
          </cell>
        </row>
        <row r="104">
          <cell r="A104" t="str">
            <v>1890028G</v>
          </cell>
          <cell r="B104" t="str">
            <v>ULRD-FMB-8 1/8%/SEP1999</v>
          </cell>
          <cell r="C104">
            <v>0</v>
          </cell>
          <cell r="D104">
            <v>0</v>
          </cell>
        </row>
        <row r="105">
          <cell r="A105" t="str">
            <v>1890029G</v>
          </cell>
          <cell r="B105" t="str">
            <v>ULRD-FMB-8 5/8%/JAN2004</v>
          </cell>
          <cell r="C105">
            <v>0</v>
          </cell>
          <cell r="D105">
            <v>0</v>
          </cell>
        </row>
        <row r="106">
          <cell r="A106" t="str">
            <v>1890030G</v>
          </cell>
          <cell r="B106" t="str">
            <v>ULRD-FMB-8 1/8%/JUN2001</v>
          </cell>
          <cell r="C106">
            <v>0</v>
          </cell>
          <cell r="D106">
            <v>0</v>
          </cell>
        </row>
        <row r="107">
          <cell r="A107" t="str">
            <v>1890031G</v>
          </cell>
          <cell r="B107" t="str">
            <v>ULRD-FMB-10%/JUL2016</v>
          </cell>
          <cell r="C107">
            <v>4240650.9800000004</v>
          </cell>
          <cell r="D107">
            <v>4240650.9800000004</v>
          </cell>
        </row>
        <row r="108">
          <cell r="A108" t="str">
            <v>1890032G</v>
          </cell>
          <cell r="B108" t="str">
            <v>ULRD-FMB-VAR% A/DEC2020</v>
          </cell>
          <cell r="C108">
            <v>269011.94</v>
          </cell>
          <cell r="D108">
            <v>269011.94</v>
          </cell>
        </row>
        <row r="109">
          <cell r="A109" t="str">
            <v>1890033G</v>
          </cell>
          <cell r="B109" t="str">
            <v>ULRD-FMB-VAR% C/DEC2020</v>
          </cell>
          <cell r="C109">
            <v>269011.94</v>
          </cell>
          <cell r="D109">
            <v>269011.94</v>
          </cell>
        </row>
        <row r="110">
          <cell r="A110" t="str">
            <v>1890034G</v>
          </cell>
          <cell r="B110" t="str">
            <v>ULRD-FMB-VAR% D/DEC2020</v>
          </cell>
          <cell r="C110">
            <v>269011.94</v>
          </cell>
          <cell r="D110">
            <v>269011.94</v>
          </cell>
        </row>
        <row r="111">
          <cell r="A111" t="str">
            <v>1890035G</v>
          </cell>
          <cell r="B111" t="str">
            <v>ULRD-FMB-VAR% F/DEC2020</v>
          </cell>
          <cell r="C111">
            <v>269011.95</v>
          </cell>
          <cell r="D111">
            <v>269011.95</v>
          </cell>
        </row>
        <row r="112">
          <cell r="A112" t="str">
            <v>1890036G</v>
          </cell>
          <cell r="B112" t="str">
            <v>ULRD-FMB-VAR% E/DEC2020</v>
          </cell>
          <cell r="C112">
            <v>268211.32</v>
          </cell>
          <cell r="D112">
            <v>268211.32</v>
          </cell>
        </row>
        <row r="113">
          <cell r="A113" t="str">
            <v>1890037G</v>
          </cell>
          <cell r="B113" t="str">
            <v>ULRD-FMB-VAR% B/DEC2020</v>
          </cell>
          <cell r="C113">
            <v>267409.53000000003</v>
          </cell>
          <cell r="D113">
            <v>267409.53000000003</v>
          </cell>
        </row>
        <row r="114">
          <cell r="A114" t="str">
            <v>1890038G</v>
          </cell>
          <cell r="B114" t="str">
            <v>ULRD-FMB-7.875%/JUN2003</v>
          </cell>
          <cell r="C114">
            <v>3414624.46</v>
          </cell>
          <cell r="D114">
            <v>3414624.46</v>
          </cell>
        </row>
        <row r="115">
          <cell r="A115" t="str">
            <v>1890039G</v>
          </cell>
          <cell r="B115" t="str">
            <v>ULRD-FMB-7.625%/NOV2001</v>
          </cell>
          <cell r="C115">
            <v>0</v>
          </cell>
          <cell r="D115">
            <v>0</v>
          </cell>
        </row>
        <row r="116">
          <cell r="A116" t="str">
            <v>1890040G</v>
          </cell>
          <cell r="B116" t="str">
            <v>ULRD-FMB-7.5%/JUL2002</v>
          </cell>
          <cell r="C116">
            <v>0</v>
          </cell>
          <cell r="D116">
            <v>0</v>
          </cell>
        </row>
        <row r="117">
          <cell r="A117" t="str">
            <v>1890041G</v>
          </cell>
          <cell r="B117" t="str">
            <v>ULRD-FMB-7.75%/APR2023</v>
          </cell>
          <cell r="C117">
            <v>4452287.3899999997</v>
          </cell>
          <cell r="D117">
            <v>4452287.3899999997</v>
          </cell>
        </row>
        <row r="118">
          <cell r="A118" t="str">
            <v>1890042G</v>
          </cell>
          <cell r="B118" t="str">
            <v>ULRD-FMB-6.875%/SEP2002</v>
          </cell>
          <cell r="C118">
            <v>0</v>
          </cell>
          <cell r="D118">
            <v>0</v>
          </cell>
        </row>
        <row r="119">
          <cell r="A119" t="str">
            <v>1890043G</v>
          </cell>
          <cell r="B119" t="str">
            <v>ULRD-FMB-7.5%/DEC2002</v>
          </cell>
          <cell r="C119">
            <v>0</v>
          </cell>
          <cell r="D119">
            <v>0</v>
          </cell>
        </row>
        <row r="120">
          <cell r="A120" t="str">
            <v>1890044G</v>
          </cell>
          <cell r="B120" t="str">
            <v>ULRD-FMB-6 5/8%/SEP1998</v>
          </cell>
          <cell r="C120">
            <v>0</v>
          </cell>
          <cell r="D120">
            <v>0</v>
          </cell>
        </row>
        <row r="121">
          <cell r="A121" t="str">
            <v>1890045G</v>
          </cell>
          <cell r="B121" t="str">
            <v>ULRD-FMB-6.5%/SEP1997</v>
          </cell>
          <cell r="C121">
            <v>0</v>
          </cell>
          <cell r="D121">
            <v>0</v>
          </cell>
        </row>
        <row r="122">
          <cell r="A122" t="str">
            <v>1890046G</v>
          </cell>
          <cell r="B122" t="str">
            <v>ULRD-FMB-VAR%/APR2032</v>
          </cell>
          <cell r="C122">
            <v>480870.72</v>
          </cell>
          <cell r="D122">
            <v>480870.72</v>
          </cell>
        </row>
        <row r="123">
          <cell r="A123" t="str">
            <v>1890047G</v>
          </cell>
          <cell r="B123" t="str">
            <v>ULRD-FMB-8.75%/APR2032</v>
          </cell>
          <cell r="C123">
            <v>1211193.54</v>
          </cell>
          <cell r="D123">
            <v>1211193.54</v>
          </cell>
        </row>
        <row r="124">
          <cell r="A124" t="str">
            <v>1890048G</v>
          </cell>
          <cell r="B124" t="str">
            <v>ULRD-FMB-8.625%/JUN2022</v>
          </cell>
          <cell r="C124">
            <v>934588.03</v>
          </cell>
          <cell r="D124">
            <v>934588.03</v>
          </cell>
        </row>
        <row r="125">
          <cell r="A125" t="str">
            <v>1890049G</v>
          </cell>
          <cell r="B125" t="str">
            <v>ULRD-FMB-6.030%/JUL2032</v>
          </cell>
          <cell r="C125">
            <v>471638.06</v>
          </cell>
          <cell r="D125">
            <v>471638.06</v>
          </cell>
        </row>
        <row r="126">
          <cell r="A126" t="str">
            <v>1890050G</v>
          </cell>
          <cell r="B126" t="str">
            <v>ULRD-FMB-7.95%/FEB2023</v>
          </cell>
          <cell r="C126">
            <v>8294913.0899999999</v>
          </cell>
          <cell r="D126">
            <v>8294913.0899999999</v>
          </cell>
        </row>
        <row r="127">
          <cell r="A127" t="str">
            <v>1890051G</v>
          </cell>
          <cell r="B127" t="str">
            <v>ULRD-FMB-7.55%/AUG2023</v>
          </cell>
          <cell r="C127">
            <v>7256985.2999999998</v>
          </cell>
          <cell r="D127">
            <v>7256985.2999999998</v>
          </cell>
        </row>
        <row r="128">
          <cell r="A128" t="str">
            <v>1890052G</v>
          </cell>
          <cell r="B128" t="str">
            <v>ULRD-FMB-7%/OCT2000</v>
          </cell>
          <cell r="C128">
            <v>0</v>
          </cell>
          <cell r="D128">
            <v>0</v>
          </cell>
        </row>
        <row r="129">
          <cell r="A129" t="str">
            <v>1890053G</v>
          </cell>
          <cell r="B129" t="str">
            <v>ULRD-FMB-7.625%/MAR2023</v>
          </cell>
          <cell r="C129">
            <v>4384796.03</v>
          </cell>
          <cell r="D129">
            <v>4384796.03</v>
          </cell>
        </row>
        <row r="130">
          <cell r="A130" t="str">
            <v>1890054G</v>
          </cell>
          <cell r="B130" t="str">
            <v>ULRD-FMB-7.7%/2025</v>
          </cell>
          <cell r="C130">
            <v>2623454.1800000002</v>
          </cell>
          <cell r="D130">
            <v>2623454.1800000002</v>
          </cell>
        </row>
        <row r="131">
          <cell r="A131" t="str">
            <v>1890055G</v>
          </cell>
          <cell r="B131" t="str">
            <v>ULRD-FMB-6 7/8%/2008</v>
          </cell>
          <cell r="C131">
            <v>482683.68</v>
          </cell>
          <cell r="D131">
            <v>482683.68</v>
          </cell>
        </row>
        <row r="132">
          <cell r="A132" t="str">
            <v>1890056G</v>
          </cell>
          <cell r="B132" t="str">
            <v>ULRD-FMB-6.07%/DEC2005</v>
          </cell>
          <cell r="C132">
            <v>209811.95</v>
          </cell>
          <cell r="D132">
            <v>209811.95</v>
          </cell>
        </row>
        <row r="133">
          <cell r="A133" t="str">
            <v>1890091G</v>
          </cell>
          <cell r="B133" t="str">
            <v>REACQUIRED DEBT - CURRENT CONTRA</v>
          </cell>
          <cell r="C133">
            <v>-10151257.66</v>
          </cell>
          <cell r="D133">
            <v>-10151257.66</v>
          </cell>
        </row>
        <row r="134">
          <cell r="A134" t="str">
            <v>1890201G</v>
          </cell>
          <cell r="B134" t="str">
            <v>ULRD-FMB-SAV/9 7/8%/2016-CTRA</v>
          </cell>
          <cell r="C134">
            <v>-976231.97</v>
          </cell>
          <cell r="D134">
            <v>-976231.97</v>
          </cell>
        </row>
        <row r="135">
          <cell r="A135" t="str">
            <v>1890202G</v>
          </cell>
          <cell r="B135" t="str">
            <v>ULRD-FMB-SAV/9.25%/2019-CTRA</v>
          </cell>
          <cell r="C135">
            <v>-1168420.47</v>
          </cell>
          <cell r="D135">
            <v>-1168420.47</v>
          </cell>
        </row>
        <row r="136">
          <cell r="A136" t="str">
            <v>1890203G</v>
          </cell>
          <cell r="B136" t="str">
            <v>ULRD-FMB-SAV/8.3%/2015-CTRA</v>
          </cell>
          <cell r="C136">
            <v>-1134553.3500000001</v>
          </cell>
          <cell r="D136">
            <v>-1134553.3500000001</v>
          </cell>
        </row>
        <row r="137">
          <cell r="A137" t="str">
            <v>1890204G</v>
          </cell>
          <cell r="B137" t="str">
            <v>ULRD-FMB-SAV/7.875%/2025-CTRA</v>
          </cell>
          <cell r="C137">
            <v>-279321</v>
          </cell>
          <cell r="D137">
            <v>-279321</v>
          </cell>
        </row>
        <row r="138">
          <cell r="A138" t="str">
            <v>1890205G</v>
          </cell>
          <cell r="B138" t="str">
            <v>ULRD-FMB-SAV/7.4%/2017-CTRA</v>
          </cell>
          <cell r="C138">
            <v>-935231.87</v>
          </cell>
          <cell r="D138">
            <v>-935231.87</v>
          </cell>
        </row>
        <row r="139">
          <cell r="A139" t="str">
            <v>1890206G</v>
          </cell>
          <cell r="B139" t="str">
            <v>ULRD-FMB-SAV/6 5/8%/2017-CTRA</v>
          </cell>
          <cell r="C139">
            <v>-472204.75</v>
          </cell>
          <cell r="D139">
            <v>-472204.75</v>
          </cell>
        </row>
        <row r="140">
          <cell r="A140" t="str">
            <v>1890207G</v>
          </cell>
          <cell r="B140" t="str">
            <v>ULRD-FMB-16%/JUN2014-CTRA</v>
          </cell>
          <cell r="C140">
            <v>-5176863</v>
          </cell>
          <cell r="D140">
            <v>-5176863</v>
          </cell>
        </row>
        <row r="141">
          <cell r="A141" t="str">
            <v>1890208G</v>
          </cell>
          <cell r="B141" t="str">
            <v>ULRD-FMB-16.25%/JUN2011-CTRA</v>
          </cell>
          <cell r="C141">
            <v>-16627499.810000001</v>
          </cell>
          <cell r="D141">
            <v>-16627499.810000001</v>
          </cell>
        </row>
        <row r="142">
          <cell r="A142" t="str">
            <v>1890209G</v>
          </cell>
          <cell r="B142" t="str">
            <v>ULRD-FMB-17.5%/OCT1991-CTRA</v>
          </cell>
          <cell r="C142">
            <v>-8646019.4600000009</v>
          </cell>
          <cell r="D142">
            <v>-8646019.4600000009</v>
          </cell>
        </row>
        <row r="143">
          <cell r="A143" t="str">
            <v>1890210G</v>
          </cell>
          <cell r="B143" t="str">
            <v>ULRD-FMB-16.1%/JUL2012-CTRA</v>
          </cell>
          <cell r="C143">
            <v>-15541344.369999999</v>
          </cell>
          <cell r="D143">
            <v>-15541344.369999999</v>
          </cell>
        </row>
        <row r="144">
          <cell r="A144" t="str">
            <v>1890211G</v>
          </cell>
          <cell r="B144" t="str">
            <v>ULRD-FMB-16 1/8%/MAR2011-CTRA</v>
          </cell>
          <cell r="C144">
            <v>-778645.99</v>
          </cell>
          <cell r="D144">
            <v>-778645.99</v>
          </cell>
        </row>
        <row r="145">
          <cell r="A145" t="str">
            <v>1890212G</v>
          </cell>
          <cell r="B145" t="str">
            <v>ULRD-FMB-13.25%/FEB2013-CTRA</v>
          </cell>
          <cell r="C145">
            <v>0</v>
          </cell>
          <cell r="D145">
            <v>0</v>
          </cell>
        </row>
        <row r="146">
          <cell r="A146" t="str">
            <v>1890213G</v>
          </cell>
          <cell r="B146" t="str">
            <v>ULRD-FMB-14.5%/OCT2010-CTRA</v>
          </cell>
          <cell r="C146">
            <v>-4768722.3600000003</v>
          </cell>
          <cell r="D146">
            <v>-4768722.3600000003</v>
          </cell>
        </row>
        <row r="147">
          <cell r="A147" t="str">
            <v>1890214G</v>
          </cell>
          <cell r="B147" t="str">
            <v>ULRD-FMB-13 1/8%/OCT2012-CTRA</v>
          </cell>
          <cell r="C147">
            <v>-5034354.58</v>
          </cell>
          <cell r="D147">
            <v>-5034354.58</v>
          </cell>
        </row>
        <row r="148">
          <cell r="A148" t="str">
            <v>1890215G</v>
          </cell>
          <cell r="B148" t="str">
            <v>ULRD-FMB-11.75%/DEC2005-CTRA</v>
          </cell>
          <cell r="C148">
            <v>-1231669.19</v>
          </cell>
          <cell r="D148">
            <v>-1231669.19</v>
          </cell>
        </row>
        <row r="149">
          <cell r="A149" t="str">
            <v>1890216G</v>
          </cell>
          <cell r="B149" t="str">
            <v>ULRD-FMB-11%/APR2009-CTRA</v>
          </cell>
          <cell r="C149">
            <v>-980282.94</v>
          </cell>
          <cell r="D149">
            <v>-980282.94</v>
          </cell>
        </row>
        <row r="150">
          <cell r="A150" t="str">
            <v>1890217G</v>
          </cell>
          <cell r="B150" t="str">
            <v>ULRD-FMB-10.75%/JUL2018-CTRA</v>
          </cell>
          <cell r="C150">
            <v>-1718994.19</v>
          </cell>
          <cell r="D150">
            <v>-1718994.19</v>
          </cell>
        </row>
        <row r="151">
          <cell r="A151" t="str">
            <v>1890218G</v>
          </cell>
          <cell r="B151" t="str">
            <v>ULRD-FMB-VAR%/DEC2019-CTRA</v>
          </cell>
          <cell r="C151">
            <v>-1931008.4</v>
          </cell>
          <cell r="D151">
            <v>-1931008.4</v>
          </cell>
        </row>
        <row r="152">
          <cell r="A152" t="str">
            <v>1890219G</v>
          </cell>
          <cell r="B152" t="str">
            <v>ULRD-FMB-10.5%/FEB2009-CTRA</v>
          </cell>
          <cell r="C152">
            <v>-6660487.0599999996</v>
          </cell>
          <cell r="D152">
            <v>-6660487.0599999996</v>
          </cell>
        </row>
        <row r="153">
          <cell r="A153" t="str">
            <v>1890220G</v>
          </cell>
          <cell r="B153" t="str">
            <v>ULRD-FMB-10.75%/JUL2017-CTRA</v>
          </cell>
          <cell r="C153">
            <v>-6839012.46</v>
          </cell>
          <cell r="D153">
            <v>-6839012.46</v>
          </cell>
        </row>
        <row r="154">
          <cell r="A154" t="str">
            <v>1890221G</v>
          </cell>
          <cell r="B154" t="str">
            <v>ULRD-FMB-9 7/8%/FEB2006-CTRA</v>
          </cell>
          <cell r="C154">
            <v>-2294322.2799999998</v>
          </cell>
          <cell r="D154">
            <v>-2294322.2799999998</v>
          </cell>
        </row>
        <row r="155">
          <cell r="A155" t="str">
            <v>1890222G</v>
          </cell>
          <cell r="B155" t="str">
            <v>ULRD-FMB-9.75%/OCT2006-CTRA</v>
          </cell>
          <cell r="C155">
            <v>-5899183.0999999996</v>
          </cell>
          <cell r="D155">
            <v>-5899183.0999999996</v>
          </cell>
        </row>
        <row r="156">
          <cell r="A156" t="str">
            <v>1890223G</v>
          </cell>
          <cell r="B156" t="str">
            <v>ULRD-FMB-9 5/8%/MAY2006-CTRA</v>
          </cell>
          <cell r="C156">
            <v>-3533489.56</v>
          </cell>
          <cell r="D156">
            <v>-3533489.56</v>
          </cell>
        </row>
        <row r="157">
          <cell r="A157" t="str">
            <v>1890224G</v>
          </cell>
          <cell r="B157" t="str">
            <v>ULRD-FMB-10%/AUG2016-CTRA</v>
          </cell>
          <cell r="C157">
            <v>-15871786.59</v>
          </cell>
          <cell r="D157">
            <v>-15871786.59</v>
          </cell>
        </row>
        <row r="158">
          <cell r="A158" t="str">
            <v>1890225G</v>
          </cell>
          <cell r="B158" t="str">
            <v>ULRD-FMB-10 1/8%/JUL2022-CTRA</v>
          </cell>
          <cell r="C158">
            <v>-8464202.5399999991</v>
          </cell>
          <cell r="D158">
            <v>-8464202.5399999991</v>
          </cell>
        </row>
        <row r="159">
          <cell r="A159" t="str">
            <v>1890226G</v>
          </cell>
          <cell r="B159" t="str">
            <v>ULRD-FMB-8 7/8%/SEP2000-CTRA</v>
          </cell>
          <cell r="C159">
            <v>0</v>
          </cell>
          <cell r="D159">
            <v>0</v>
          </cell>
        </row>
        <row r="160">
          <cell r="A160" t="str">
            <v>1890227G</v>
          </cell>
          <cell r="B160" t="str">
            <v>ULRD-FMB-8 5/8%/APR2000-CTRA</v>
          </cell>
          <cell r="C160">
            <v>0</v>
          </cell>
          <cell r="D160">
            <v>0</v>
          </cell>
        </row>
        <row r="161">
          <cell r="A161" t="str">
            <v>1890228G</v>
          </cell>
          <cell r="B161" t="str">
            <v>ULRD-FMB-8 1/8%/SEP1999-CTRA</v>
          </cell>
          <cell r="C161">
            <v>0</v>
          </cell>
          <cell r="D161">
            <v>0</v>
          </cell>
        </row>
        <row r="162">
          <cell r="A162" t="str">
            <v>1890229G</v>
          </cell>
          <cell r="B162" t="str">
            <v>ULRD-FMB-8 5/8%/JAN2004-CTRA</v>
          </cell>
          <cell r="C162">
            <v>0</v>
          </cell>
          <cell r="D162">
            <v>0</v>
          </cell>
        </row>
        <row r="163">
          <cell r="A163" t="str">
            <v>1890230G</v>
          </cell>
          <cell r="B163" t="str">
            <v>ULRD-FMB-8 1/8%/JUN2001-CTRA</v>
          </cell>
          <cell r="C163">
            <v>0</v>
          </cell>
          <cell r="D163">
            <v>0</v>
          </cell>
        </row>
        <row r="164">
          <cell r="A164" t="str">
            <v>1890231G</v>
          </cell>
          <cell r="B164" t="str">
            <v>ULRD-FMB-10%/JUL2016-CTRA</v>
          </cell>
          <cell r="C164">
            <v>-4240650.9800000004</v>
          </cell>
          <cell r="D164">
            <v>-4240650.9800000004</v>
          </cell>
        </row>
        <row r="165">
          <cell r="A165" t="str">
            <v>1890232G</v>
          </cell>
          <cell r="B165" t="str">
            <v>ULRD-FMB-VAR% A/DEC2020-CTRA</v>
          </cell>
          <cell r="C165">
            <v>-243391.71</v>
          </cell>
          <cell r="D165">
            <v>-243391.71</v>
          </cell>
        </row>
        <row r="166">
          <cell r="A166" t="str">
            <v>1890233G</v>
          </cell>
          <cell r="B166" t="str">
            <v>ULRD-FMB-VAR% C/DEC2020-CTRA</v>
          </cell>
          <cell r="C166">
            <v>-243391.71</v>
          </cell>
          <cell r="D166">
            <v>-243391.71</v>
          </cell>
        </row>
        <row r="167">
          <cell r="A167" t="str">
            <v>1890234G</v>
          </cell>
          <cell r="B167" t="str">
            <v>ULRD-FMB-VAR% D/DEC2020-CTRA</v>
          </cell>
          <cell r="C167">
            <v>-243391.71</v>
          </cell>
          <cell r="D167">
            <v>-243391.71</v>
          </cell>
        </row>
        <row r="168">
          <cell r="A168" t="str">
            <v>1890235G</v>
          </cell>
          <cell r="B168" t="str">
            <v>ULRD-FMB-VAR% F/DEC2020-CTRA</v>
          </cell>
          <cell r="C168">
            <v>-243391.72</v>
          </cell>
          <cell r="D168">
            <v>-243391.72</v>
          </cell>
        </row>
        <row r="169">
          <cell r="A169" t="str">
            <v>1890236G</v>
          </cell>
          <cell r="B169" t="str">
            <v>ULRD-FMB-VAR% E/DEC2020-CTRA</v>
          </cell>
          <cell r="C169">
            <v>-242591.09</v>
          </cell>
          <cell r="D169">
            <v>-242591.09</v>
          </cell>
        </row>
        <row r="170">
          <cell r="A170" t="str">
            <v>1890237G</v>
          </cell>
          <cell r="B170" t="str">
            <v>ULRD-FMB-VAR% B/DEC2020-CTRA</v>
          </cell>
          <cell r="C170">
            <v>-241712.43</v>
          </cell>
          <cell r="D170">
            <v>-241712.43</v>
          </cell>
        </row>
        <row r="171">
          <cell r="A171" t="str">
            <v>1890238G</v>
          </cell>
          <cell r="B171" t="str">
            <v>ULRD-FMB-7.875%/JUN2003-CTRA</v>
          </cell>
          <cell r="C171">
            <v>-2925874.86</v>
          </cell>
          <cell r="D171">
            <v>-2925874.86</v>
          </cell>
        </row>
        <row r="172">
          <cell r="A172" t="str">
            <v>1890239G</v>
          </cell>
          <cell r="B172" t="str">
            <v>ULRD-FMB-7.625%/NOV2001-CTRA</v>
          </cell>
          <cell r="C172">
            <v>0</v>
          </cell>
          <cell r="D172">
            <v>0</v>
          </cell>
        </row>
        <row r="173">
          <cell r="A173" t="str">
            <v>1890240G</v>
          </cell>
          <cell r="B173" t="str">
            <v>ULRD-FMB-7.5%/JUL2002-CTRA</v>
          </cell>
          <cell r="C173">
            <v>0</v>
          </cell>
          <cell r="D173">
            <v>0</v>
          </cell>
        </row>
        <row r="174">
          <cell r="A174" t="str">
            <v>1890241G</v>
          </cell>
          <cell r="B174" t="str">
            <v>ULRD-FMB-7.75%/APR2023-CTRA</v>
          </cell>
          <cell r="C174">
            <v>-3534290.18</v>
          </cell>
          <cell r="D174">
            <v>-3534290.18</v>
          </cell>
        </row>
        <row r="175">
          <cell r="A175" t="str">
            <v>1890242G</v>
          </cell>
          <cell r="B175" t="str">
            <v>ULRD-FMB-6.875%/SEP2002-CTRA</v>
          </cell>
          <cell r="C175">
            <v>0</v>
          </cell>
          <cell r="D175">
            <v>0</v>
          </cell>
        </row>
        <row r="176">
          <cell r="A176" t="str">
            <v>1890243G</v>
          </cell>
          <cell r="B176" t="str">
            <v>ULRD-FMB-7.5%/DEC2002-CTRA</v>
          </cell>
          <cell r="C176">
            <v>0</v>
          </cell>
          <cell r="D176">
            <v>0</v>
          </cell>
        </row>
        <row r="177">
          <cell r="A177" t="str">
            <v>1890244G</v>
          </cell>
          <cell r="B177" t="str">
            <v>ULRD-FMB-6 5/8%/SEP1998-CTRA</v>
          </cell>
          <cell r="C177">
            <v>0</v>
          </cell>
          <cell r="D177">
            <v>0</v>
          </cell>
        </row>
        <row r="178">
          <cell r="A178" t="str">
            <v>1890245G</v>
          </cell>
          <cell r="B178" t="str">
            <v>ULRD-FMB-6.5%/SEP1997-CTRA</v>
          </cell>
          <cell r="C178">
            <v>0</v>
          </cell>
          <cell r="D178">
            <v>0</v>
          </cell>
        </row>
        <row r="179">
          <cell r="A179" t="str">
            <v>1890246G</v>
          </cell>
          <cell r="B179" t="str">
            <v>ULRD-FMB-VAR%/APR2032-CTRA</v>
          </cell>
          <cell r="C179">
            <v>-298508.77</v>
          </cell>
          <cell r="D179">
            <v>-298508.77</v>
          </cell>
        </row>
        <row r="180">
          <cell r="A180" t="str">
            <v>1890247G</v>
          </cell>
          <cell r="B180" t="str">
            <v>ULRD-FMB-8.75%/APR2032-CTRA</v>
          </cell>
          <cell r="C180">
            <v>-1029776.77</v>
          </cell>
          <cell r="D180">
            <v>-1029776.77</v>
          </cell>
        </row>
        <row r="181">
          <cell r="A181" t="str">
            <v>1890248G</v>
          </cell>
          <cell r="B181" t="str">
            <v>ULRD-FMB-8.625%/JUN2022-CTRA</v>
          </cell>
          <cell r="C181">
            <v>-784642.93</v>
          </cell>
          <cell r="D181">
            <v>-784642.93</v>
          </cell>
        </row>
        <row r="182">
          <cell r="A182" t="str">
            <v>1890249G</v>
          </cell>
          <cell r="B182" t="str">
            <v>ULRD-FMB-6.030%/JUL2032-CTRA</v>
          </cell>
          <cell r="C182">
            <v>-289583.88</v>
          </cell>
          <cell r="D182">
            <v>-289583.88</v>
          </cell>
        </row>
        <row r="183">
          <cell r="A183" t="str">
            <v>1890250G</v>
          </cell>
          <cell r="B183" t="str">
            <v>ULRD-FMB-7.95%/FEB2023-CTRA</v>
          </cell>
          <cell r="C183">
            <v>-6638445.6299999999</v>
          </cell>
          <cell r="D183">
            <v>-6638445.6299999999</v>
          </cell>
        </row>
        <row r="184">
          <cell r="A184" t="str">
            <v>1890251G</v>
          </cell>
          <cell r="B184" t="str">
            <v>ULRD-FMB-7.55%/AUG2023-CTRA</v>
          </cell>
          <cell r="C184">
            <v>-5663787.7800000003</v>
          </cell>
          <cell r="D184">
            <v>-5663787.7800000003</v>
          </cell>
        </row>
        <row r="185">
          <cell r="A185" t="str">
            <v>1890252G</v>
          </cell>
          <cell r="B185" t="str">
            <v>ULRD-FMB-7%/OCT2000-CTRA</v>
          </cell>
          <cell r="C185">
            <v>0</v>
          </cell>
          <cell r="D185">
            <v>0</v>
          </cell>
        </row>
        <row r="186">
          <cell r="A186" t="str">
            <v>1890253G</v>
          </cell>
          <cell r="B186" t="str">
            <v>ULRD-FMB-7.625%/MAR2023-CTRA</v>
          </cell>
          <cell r="C186">
            <v>-3483584.19</v>
          </cell>
          <cell r="D186">
            <v>-3483584.19</v>
          </cell>
        </row>
        <row r="187">
          <cell r="A187" t="str">
            <v>1890254G</v>
          </cell>
          <cell r="B187" t="str">
            <v>ULRD-FMB-7.7%/2025-CTRA</v>
          </cell>
          <cell r="C187">
            <v>-1850412.76</v>
          </cell>
          <cell r="D187">
            <v>-1850412.76</v>
          </cell>
        </row>
        <row r="188">
          <cell r="A188" t="str">
            <v>1890255G</v>
          </cell>
          <cell r="B188" t="str">
            <v>ULRD-FMB-6 7/8%/APR2008-CTRA</v>
          </cell>
          <cell r="C188">
            <v>-482683.68</v>
          </cell>
          <cell r="D188">
            <v>-482683.68</v>
          </cell>
        </row>
        <row r="189">
          <cell r="A189" t="str">
            <v>1890256G</v>
          </cell>
          <cell r="B189" t="str">
            <v>ULRD-FMB-6.07%/DEC2005-CTRA</v>
          </cell>
          <cell r="C189">
            <v>-209811.95</v>
          </cell>
          <cell r="D189">
            <v>-209811.95</v>
          </cell>
        </row>
        <row r="190">
          <cell r="A190" t="str">
            <v>1891000G</v>
          </cell>
          <cell r="B190" t="str">
            <v>ULRD-TRST PREF MIPS</v>
          </cell>
          <cell r="C190">
            <v>2955913.57</v>
          </cell>
          <cell r="D190">
            <v>2955913.57</v>
          </cell>
        </row>
        <row r="191">
          <cell r="A191" t="str">
            <v>1891001G</v>
          </cell>
          <cell r="B191" t="str">
            <v>ULRD-TRST I</v>
          </cell>
          <cell r="C191">
            <v>6082966.79</v>
          </cell>
          <cell r="D191">
            <v>6082966.79</v>
          </cell>
        </row>
        <row r="192">
          <cell r="A192" t="str">
            <v>1891002G</v>
          </cell>
          <cell r="B192" t="str">
            <v>ULRD-TRST III</v>
          </cell>
          <cell r="C192">
            <v>5509274.5300000003</v>
          </cell>
          <cell r="D192">
            <v>5509274.5300000003</v>
          </cell>
        </row>
        <row r="193">
          <cell r="A193" t="str">
            <v>1891003G</v>
          </cell>
          <cell r="B193" t="str">
            <v>ULRD-TRST II</v>
          </cell>
          <cell r="C193">
            <v>4674534.17</v>
          </cell>
          <cell r="D193">
            <v>4674534.17</v>
          </cell>
        </row>
        <row r="194">
          <cell r="A194" t="str">
            <v>1891004G</v>
          </cell>
          <cell r="B194" t="str">
            <v>ULRD-TRST IV</v>
          </cell>
          <cell r="C194">
            <v>5558925.6399999997</v>
          </cell>
          <cell r="D194">
            <v>5558925.6399999997</v>
          </cell>
        </row>
        <row r="195">
          <cell r="A195" t="str">
            <v>1891005G</v>
          </cell>
          <cell r="B195" t="str">
            <v>ULRD-TRST V</v>
          </cell>
          <cell r="C195">
            <v>12339676.58</v>
          </cell>
          <cell r="D195">
            <v>12339676.58</v>
          </cell>
        </row>
        <row r="196">
          <cell r="A196" t="str">
            <v>1891006G</v>
          </cell>
          <cell r="B196" t="str">
            <v>ULRD-TRUST IV</v>
          </cell>
          <cell r="C196">
            <v>4095233.28</v>
          </cell>
          <cell r="D196">
            <v>4095233.28</v>
          </cell>
        </row>
        <row r="197">
          <cell r="A197" t="str">
            <v>1891007G</v>
          </cell>
          <cell r="B197" t="str">
            <v>ULRD-TRST PRF-SAV/DEC2013/2028</v>
          </cell>
          <cell r="C197">
            <v>980191.76</v>
          </cell>
          <cell r="D197">
            <v>980191.76</v>
          </cell>
        </row>
        <row r="198">
          <cell r="A198" t="str">
            <v>1891008G</v>
          </cell>
          <cell r="B198" t="str">
            <v>ULRD-TRUST VII</v>
          </cell>
          <cell r="C198">
            <v>5131222.7</v>
          </cell>
          <cell r="D198">
            <v>5131222.7</v>
          </cell>
        </row>
        <row r="199">
          <cell r="A199" t="str">
            <v>1891100G</v>
          </cell>
          <cell r="B199" t="str">
            <v>ULRD-TRST PREF MIPS-CTRA</v>
          </cell>
          <cell r="C199">
            <v>-1844288.61</v>
          </cell>
          <cell r="D199">
            <v>-1844288.61</v>
          </cell>
        </row>
        <row r="200">
          <cell r="A200" t="str">
            <v>1891101G</v>
          </cell>
          <cell r="B200" t="str">
            <v>ULRD-TRST I-CTRA</v>
          </cell>
          <cell r="C200">
            <v>-2809822.4</v>
          </cell>
          <cell r="D200">
            <v>-2809822.4</v>
          </cell>
        </row>
        <row r="201">
          <cell r="A201" t="str">
            <v>1891102G</v>
          </cell>
          <cell r="B201" t="str">
            <v>ULRD-TRST III-CTRA</v>
          </cell>
          <cell r="C201">
            <v>-2490615.92</v>
          </cell>
          <cell r="D201">
            <v>-2490615.92</v>
          </cell>
        </row>
        <row r="202">
          <cell r="A202" t="str">
            <v>1891103G</v>
          </cell>
          <cell r="B202" t="str">
            <v>ULRD-TRST II-CTRA</v>
          </cell>
          <cell r="C202">
            <v>-2160201.54</v>
          </cell>
          <cell r="D202">
            <v>-2160201.54</v>
          </cell>
        </row>
        <row r="203">
          <cell r="A203" t="str">
            <v>1891104G</v>
          </cell>
          <cell r="B203" t="str">
            <v>ULRD-TRST IV-CTRA</v>
          </cell>
          <cell r="C203">
            <v>-1965394.29</v>
          </cell>
          <cell r="D203">
            <v>-1965394.29</v>
          </cell>
        </row>
        <row r="204">
          <cell r="A204" t="str">
            <v>1891105G</v>
          </cell>
          <cell r="B204" t="str">
            <v>ULRD-TRST V-CTRA</v>
          </cell>
          <cell r="C204">
            <v>-12339676.58</v>
          </cell>
          <cell r="D204">
            <v>-12339676.58</v>
          </cell>
        </row>
        <row r="205">
          <cell r="A205" t="str">
            <v>1891106G</v>
          </cell>
          <cell r="B205" t="str">
            <v>ULRD-TRUST IV-CTRA</v>
          </cell>
          <cell r="C205">
            <v>-1209069.32</v>
          </cell>
          <cell r="D205">
            <v>-1209069.32</v>
          </cell>
        </row>
        <row r="206">
          <cell r="A206" t="str">
            <v>1891107G</v>
          </cell>
          <cell r="B206" t="str">
            <v>ULRD-TRST PRF-SAV/2013/2028-CT</v>
          </cell>
          <cell r="C206">
            <v>-721045.1</v>
          </cell>
          <cell r="D206">
            <v>-721045.1</v>
          </cell>
        </row>
        <row r="207">
          <cell r="A207" t="str">
            <v>1891108G</v>
          </cell>
          <cell r="B207" t="str">
            <v>ULRD-TRUST VII-CTRA</v>
          </cell>
          <cell r="C207">
            <v>-1031660.43</v>
          </cell>
          <cell r="D207">
            <v>-1031660.43</v>
          </cell>
        </row>
        <row r="208">
          <cell r="A208" t="str">
            <v>1892000G</v>
          </cell>
          <cell r="B208" t="str">
            <v>ULRD-SR NT-SRS A</v>
          </cell>
          <cell r="C208">
            <v>4277142.4800000004</v>
          </cell>
          <cell r="D208">
            <v>4277142.4800000004</v>
          </cell>
        </row>
        <row r="209">
          <cell r="A209" t="str">
            <v>1892001G</v>
          </cell>
          <cell r="B209" t="str">
            <v>ULRD-SR NT-SRS B</v>
          </cell>
          <cell r="C209">
            <v>5409947.9199999999</v>
          </cell>
          <cell r="D209">
            <v>5409947.9199999999</v>
          </cell>
        </row>
        <row r="210">
          <cell r="A210" t="str">
            <v>1892002G</v>
          </cell>
          <cell r="B210" t="str">
            <v>ULRD-SR NT-SRS D</v>
          </cell>
          <cell r="C210">
            <v>2880736.26</v>
          </cell>
          <cell r="D210">
            <v>2880736.26</v>
          </cell>
        </row>
        <row r="211">
          <cell r="A211" t="str">
            <v>1892003G</v>
          </cell>
          <cell r="B211" t="str">
            <v>ULRD-SR NT-SRS H</v>
          </cell>
          <cell r="C211">
            <v>1518291.02</v>
          </cell>
          <cell r="D211">
            <v>1518291.02</v>
          </cell>
        </row>
        <row r="212">
          <cell r="A212" t="str">
            <v>1892004G</v>
          </cell>
          <cell r="B212" t="str">
            <v>ULRD-SR NT-SRS M</v>
          </cell>
          <cell r="C212">
            <v>3616123.9</v>
          </cell>
          <cell r="D212">
            <v>3616123.9</v>
          </cell>
        </row>
        <row r="213">
          <cell r="A213" t="str">
            <v>1892005G</v>
          </cell>
          <cell r="B213" t="str">
            <v>ULRD-SR NT-SRS 2007C</v>
          </cell>
          <cell r="C213">
            <v>279513.89</v>
          </cell>
          <cell r="D213">
            <v>279513.89</v>
          </cell>
        </row>
        <row r="214">
          <cell r="A214" t="str">
            <v>1892006G</v>
          </cell>
          <cell r="B214" t="str">
            <v>ULRD-SR NT-SRS D SAV</v>
          </cell>
          <cell r="C214">
            <v>974789.29</v>
          </cell>
          <cell r="D214">
            <v>974789.29</v>
          </cell>
        </row>
        <row r="215">
          <cell r="A215" t="str">
            <v>1892007G</v>
          </cell>
          <cell r="B215" t="str">
            <v>ULRD-SR NT-SRS O</v>
          </cell>
          <cell r="C215">
            <v>5421808.8099999996</v>
          </cell>
          <cell r="D215">
            <v>5421808.8099999996</v>
          </cell>
        </row>
        <row r="216">
          <cell r="A216" t="str">
            <v>1892008G</v>
          </cell>
          <cell r="B216" t="str">
            <v>ULRD-SR NT-SRS R</v>
          </cell>
          <cell r="C216">
            <v>5054625.09</v>
          </cell>
          <cell r="D216">
            <v>5054625.09</v>
          </cell>
        </row>
        <row r="217">
          <cell r="A217" t="str">
            <v>1892009G</v>
          </cell>
          <cell r="B217" t="str">
            <v>ULRD-SR NT-SRS T</v>
          </cell>
          <cell r="C217">
            <v>2740550</v>
          </cell>
          <cell r="D217">
            <v>2740550</v>
          </cell>
        </row>
        <row r="218">
          <cell r="A218" t="str">
            <v>1892010G</v>
          </cell>
          <cell r="B218" t="str">
            <v>ULRD-SR NT-SRS W</v>
          </cell>
          <cell r="C218">
            <v>5795183.5899999999</v>
          </cell>
          <cell r="D218">
            <v>5795183.5899999999</v>
          </cell>
        </row>
        <row r="219">
          <cell r="A219" t="str">
            <v>1892011G</v>
          </cell>
          <cell r="B219" t="str">
            <v>ULRD-SR NT-SRS X</v>
          </cell>
          <cell r="C219">
            <v>6392094.75</v>
          </cell>
          <cell r="D219">
            <v>6392094.75</v>
          </cell>
        </row>
        <row r="220">
          <cell r="A220" t="str">
            <v>1892012G</v>
          </cell>
          <cell r="B220" t="str">
            <v>ULRD-SR NT-SRS G SAV</v>
          </cell>
          <cell r="C220">
            <v>979209.85</v>
          </cell>
          <cell r="D220">
            <v>979209.85</v>
          </cell>
        </row>
        <row r="221">
          <cell r="A221" t="str">
            <v>1892013G</v>
          </cell>
          <cell r="B221" t="str">
            <v>ULRD-SR NT-SAV F</v>
          </cell>
          <cell r="C221">
            <v>1307460.17</v>
          </cell>
          <cell r="D221">
            <v>1307460.17</v>
          </cell>
        </row>
        <row r="222">
          <cell r="A222" t="str">
            <v>1892015G</v>
          </cell>
          <cell r="B222" t="str">
            <v>ULRD-SR NT-2006A</v>
          </cell>
          <cell r="C222">
            <v>4107330.56</v>
          </cell>
          <cell r="D222">
            <v>4107330.56</v>
          </cell>
        </row>
        <row r="223">
          <cell r="A223" t="str">
            <v>1892016G</v>
          </cell>
          <cell r="B223" t="str">
            <v>ULRD-SR NT-2007D</v>
          </cell>
          <cell r="C223">
            <v>9346488.1300000008</v>
          </cell>
          <cell r="D223">
            <v>9346488.1300000008</v>
          </cell>
        </row>
        <row r="224">
          <cell r="A224" t="str">
            <v>1892017G</v>
          </cell>
          <cell r="B224" t="str">
            <v>ULRD-SR NT-2007E</v>
          </cell>
          <cell r="C224">
            <v>6777681.7800000003</v>
          </cell>
          <cell r="D224">
            <v>6777681.7800000003</v>
          </cell>
        </row>
        <row r="225">
          <cell r="A225" t="str">
            <v>1892018G</v>
          </cell>
          <cell r="B225" t="str">
            <v>ULRD-SR NT-2007F</v>
          </cell>
          <cell r="C225">
            <v>2763004.85</v>
          </cell>
          <cell r="D225">
            <v>2763004.85</v>
          </cell>
        </row>
        <row r="226">
          <cell r="A226" t="str">
            <v>1892100G</v>
          </cell>
          <cell r="B226" t="str">
            <v>ULRD-SR NT-SRS A-CTRA</v>
          </cell>
          <cell r="C226">
            <v>-2138571.14</v>
          </cell>
          <cell r="D226">
            <v>-2138571.14</v>
          </cell>
        </row>
        <row r="227">
          <cell r="A227" t="str">
            <v>1892101G</v>
          </cell>
          <cell r="B227" t="str">
            <v>ULRD-SR NT-SRS B-CTRA</v>
          </cell>
          <cell r="C227">
            <v>-2584752.77</v>
          </cell>
          <cell r="D227">
            <v>-2584752.77</v>
          </cell>
        </row>
        <row r="228">
          <cell r="A228" t="str">
            <v>1892102G</v>
          </cell>
          <cell r="B228" t="str">
            <v>ULRD-SR NT-SRS D-CTRA</v>
          </cell>
          <cell r="C228">
            <v>-1014599.04</v>
          </cell>
          <cell r="D228">
            <v>-1014599.04</v>
          </cell>
        </row>
        <row r="229">
          <cell r="A229" t="str">
            <v>1892103G</v>
          </cell>
          <cell r="B229" t="str">
            <v>ULRD-SR NT-SRS H-CTRA</v>
          </cell>
          <cell r="C229">
            <v>-1518291.02</v>
          </cell>
          <cell r="D229">
            <v>-1518291.02</v>
          </cell>
        </row>
        <row r="230">
          <cell r="A230" t="str">
            <v>1892104G</v>
          </cell>
          <cell r="B230" t="str">
            <v>ULRD-SR NT-SRS M-CTRA</v>
          </cell>
          <cell r="C230">
            <v>-1165124</v>
          </cell>
          <cell r="D230">
            <v>-1165124</v>
          </cell>
        </row>
        <row r="231">
          <cell r="A231" t="str">
            <v>1892105G</v>
          </cell>
          <cell r="B231" t="str">
            <v>ULRD-SR NT-SRS 2007C-CTRA</v>
          </cell>
          <cell r="C231">
            <v>-279513.89</v>
          </cell>
          <cell r="D231">
            <v>-279513.89</v>
          </cell>
        </row>
        <row r="232">
          <cell r="A232" t="str">
            <v>1892106G</v>
          </cell>
          <cell r="B232" t="str">
            <v>ULRD-SR NT-SRS D SAV CTRA</v>
          </cell>
          <cell r="C232">
            <v>-974789.29</v>
          </cell>
          <cell r="D232">
            <v>-974789.29</v>
          </cell>
        </row>
        <row r="233">
          <cell r="A233" t="str">
            <v>1892107G</v>
          </cell>
          <cell r="B233" t="str">
            <v>ULRD-SR NT-SRS O-CTRA</v>
          </cell>
          <cell r="C233">
            <v>-1400632.66</v>
          </cell>
          <cell r="D233">
            <v>-1400632.66</v>
          </cell>
        </row>
        <row r="234">
          <cell r="A234" t="str">
            <v>1892108G</v>
          </cell>
          <cell r="B234" t="str">
            <v>ULRD-SR NT-SRS R-CTRA</v>
          </cell>
          <cell r="C234">
            <v>-1303541.8500000001</v>
          </cell>
          <cell r="D234">
            <v>-1303541.8500000001</v>
          </cell>
        </row>
        <row r="235">
          <cell r="A235" t="str">
            <v>1892109G</v>
          </cell>
          <cell r="B235" t="str">
            <v>ULRD-SR NT-SRS T-CTRA</v>
          </cell>
          <cell r="C235">
            <v>-685137.6</v>
          </cell>
          <cell r="D235">
            <v>-685137.6</v>
          </cell>
        </row>
        <row r="236">
          <cell r="A236" t="str">
            <v>1892110G</v>
          </cell>
          <cell r="B236" t="str">
            <v>ULRD-SR NT-SRS W-CTRA</v>
          </cell>
          <cell r="C236">
            <v>-1448574.42</v>
          </cell>
          <cell r="D236">
            <v>-1448574.42</v>
          </cell>
        </row>
        <row r="237">
          <cell r="A237" t="str">
            <v>1892111G</v>
          </cell>
          <cell r="B237" t="str">
            <v>ULRD-SR NT-SRS X-CTRA</v>
          </cell>
          <cell r="C237">
            <v>-1598023.8</v>
          </cell>
          <cell r="D237">
            <v>-1598023.8</v>
          </cell>
        </row>
        <row r="238">
          <cell r="A238" t="str">
            <v>1892112G</v>
          </cell>
          <cell r="B238" t="str">
            <v>ULRD-SR NT-SRS G SAV-CTRA</v>
          </cell>
          <cell r="C238">
            <v>-244802.7</v>
          </cell>
          <cell r="D238">
            <v>-244802.7</v>
          </cell>
        </row>
        <row r="239">
          <cell r="A239" t="str">
            <v>1892113G</v>
          </cell>
          <cell r="B239" t="str">
            <v>ULRD-SR NT-SAV F-CTRA</v>
          </cell>
          <cell r="C239">
            <v>-467854.62</v>
          </cell>
          <cell r="D239">
            <v>-467854.62</v>
          </cell>
        </row>
        <row r="240">
          <cell r="A240" t="str">
            <v>1892114G</v>
          </cell>
          <cell r="B240" t="str">
            <v>ULRD-SR NT-M</v>
          </cell>
          <cell r="C240">
            <v>0</v>
          </cell>
          <cell r="D240">
            <v>0</v>
          </cell>
        </row>
        <row r="241">
          <cell r="A241" t="str">
            <v>1892115G</v>
          </cell>
          <cell r="B241" t="str">
            <v>ULRD-SR NT-2006A-CTRA</v>
          </cell>
          <cell r="C241">
            <v>-916815</v>
          </cell>
          <cell r="D241">
            <v>-916815</v>
          </cell>
        </row>
        <row r="242">
          <cell r="A242" t="str">
            <v>1892116G</v>
          </cell>
          <cell r="B242" t="str">
            <v>ULRD-SR NT-2007D-CTRA</v>
          </cell>
          <cell r="C242">
            <v>-1785284.24</v>
          </cell>
          <cell r="D242">
            <v>-1785284.24</v>
          </cell>
        </row>
        <row r="243">
          <cell r="A243" t="str">
            <v>1892117G</v>
          </cell>
          <cell r="B243" t="str">
            <v>ULRD-SR NT-2007E-CTRA</v>
          </cell>
          <cell r="C243">
            <v>-6777681.7800000003</v>
          </cell>
          <cell r="D243">
            <v>-6777681.7800000003</v>
          </cell>
        </row>
        <row r="244">
          <cell r="A244" t="str">
            <v>1892118G</v>
          </cell>
          <cell r="B244" t="str">
            <v>ULRD-SR NT-2007F-CTRA</v>
          </cell>
          <cell r="C244">
            <v>-2763004.85</v>
          </cell>
          <cell r="D244">
            <v>-2763004.85</v>
          </cell>
        </row>
        <row r="245">
          <cell r="A245" t="str">
            <v>1892225G</v>
          </cell>
          <cell r="B245" t="str">
            <v>SN-08C/8.2/100M/2048</v>
          </cell>
          <cell r="C245">
            <v>3371691.88</v>
          </cell>
          <cell r="D245">
            <v>3371691.88</v>
          </cell>
        </row>
        <row r="246">
          <cell r="A246" t="str">
            <v>1892226G</v>
          </cell>
          <cell r="B246" t="str">
            <v>SN-08C/8.2/100M/2048-CONTRA</v>
          </cell>
          <cell r="C246">
            <v>-792964.55</v>
          </cell>
          <cell r="D246">
            <v>-792964.55</v>
          </cell>
        </row>
        <row r="247">
          <cell r="A247" t="str">
            <v>1892227G</v>
          </cell>
          <cell r="B247" t="str">
            <v>SN-Y/5.8/125M/2035</v>
          </cell>
          <cell r="C247">
            <v>1867026.77</v>
          </cell>
          <cell r="D247">
            <v>1867026.77</v>
          </cell>
        </row>
        <row r="248">
          <cell r="A248" t="str">
            <v>1892228G</v>
          </cell>
          <cell r="B248" t="str">
            <v>SN-Y/5.8/125M/2035-CONTRA</v>
          </cell>
          <cell r="C248">
            <v>-808332.63</v>
          </cell>
          <cell r="D248">
            <v>-808332.63</v>
          </cell>
        </row>
        <row r="249">
          <cell r="A249" t="str">
            <v>1892229G</v>
          </cell>
          <cell r="B249" t="str">
            <v>ULRD-SN-2008B/5.4%/250M/2018</v>
          </cell>
          <cell r="C249">
            <v>0</v>
          </cell>
          <cell r="D249">
            <v>0</v>
          </cell>
        </row>
        <row r="250">
          <cell r="A250" t="str">
            <v>1892230G</v>
          </cell>
          <cell r="B250" t="str">
            <v>ULRD-SN-2008B/5.4%/250M/2018-CONTRA</v>
          </cell>
          <cell r="C250">
            <v>0</v>
          </cell>
          <cell r="D250">
            <v>0</v>
          </cell>
        </row>
        <row r="251">
          <cell r="A251" t="str">
            <v>1892231G</v>
          </cell>
          <cell r="B251" t="str">
            <v>ULRD-SN-2007A/5.65%/250M/2037</v>
          </cell>
          <cell r="C251">
            <v>0</v>
          </cell>
          <cell r="D251">
            <v>0</v>
          </cell>
        </row>
        <row r="252">
          <cell r="A252" t="str">
            <v>1892232G</v>
          </cell>
          <cell r="B252" t="str">
            <v>ULRD-SN-2007A/5.65%/250M/2037-CONTRA</v>
          </cell>
          <cell r="C252">
            <v>0</v>
          </cell>
          <cell r="D252">
            <v>0</v>
          </cell>
        </row>
        <row r="253">
          <cell r="A253" t="str">
            <v>1892233G</v>
          </cell>
          <cell r="B253" t="str">
            <v>ULRD-SN-2009A/5.95%/500M/2039</v>
          </cell>
          <cell r="C253">
            <v>0</v>
          </cell>
          <cell r="D253">
            <v>0</v>
          </cell>
        </row>
        <row r="254">
          <cell r="A254" t="str">
            <v>1892234G</v>
          </cell>
          <cell r="B254" t="str">
            <v xml:space="preserve"> ULRD-SN-2009A/5.95%/500M/2039-CONTRA</v>
          </cell>
          <cell r="C254">
            <v>0</v>
          </cell>
          <cell r="D254">
            <v>0</v>
          </cell>
        </row>
        <row r="255">
          <cell r="A255" t="str">
            <v>1892235G</v>
          </cell>
          <cell r="B255" t="str">
            <v>ULRD-SN-2010B/5.40%/600M/2040</v>
          </cell>
          <cell r="C255">
            <v>0</v>
          </cell>
          <cell r="D255">
            <v>0</v>
          </cell>
        </row>
        <row r="256">
          <cell r="A256" t="str">
            <v>1892236G</v>
          </cell>
          <cell r="B256" t="str">
            <v>ULRD-SN-2010B/5.40%/600M/2040-CONTRA</v>
          </cell>
          <cell r="C256">
            <v>0</v>
          </cell>
          <cell r="D256">
            <v>0</v>
          </cell>
        </row>
        <row r="257">
          <cell r="A257" t="str">
            <v>1893000G</v>
          </cell>
          <cell r="B257" t="str">
            <v>ULRD-PCB-13.5%/JUN2012/BURKE</v>
          </cell>
          <cell r="C257">
            <v>2481121.83</v>
          </cell>
          <cell r="D257">
            <v>2481121.83</v>
          </cell>
        </row>
        <row r="258">
          <cell r="A258" t="str">
            <v>1893001G</v>
          </cell>
          <cell r="B258" t="str">
            <v>ULRD-PCB-13.5%/JUN2012/PUTNAM</v>
          </cell>
          <cell r="C258">
            <v>1105268.74</v>
          </cell>
          <cell r="D258">
            <v>1105268.74</v>
          </cell>
        </row>
        <row r="259">
          <cell r="A259" t="str">
            <v>1893002G</v>
          </cell>
          <cell r="B259" t="str">
            <v>ULRD-PCB-13.5%/JUN2012/MONROE</v>
          </cell>
          <cell r="C259">
            <v>1066902.3899999999</v>
          </cell>
          <cell r="D259">
            <v>1066902.3899999999</v>
          </cell>
        </row>
        <row r="260">
          <cell r="A260" t="str">
            <v>1893003G</v>
          </cell>
          <cell r="B260" t="str">
            <v>ULRD-PCB-9%/SEP2005/BARTOW</v>
          </cell>
          <cell r="C260">
            <v>126118.07</v>
          </cell>
          <cell r="D260">
            <v>126118.07</v>
          </cell>
        </row>
        <row r="261">
          <cell r="A261" t="str">
            <v>1893004G</v>
          </cell>
          <cell r="B261" t="str">
            <v>ULRD-PCB-9%/SEP2005/BIBB</v>
          </cell>
          <cell r="C261">
            <v>90874.62</v>
          </cell>
          <cell r="D261">
            <v>90874.62</v>
          </cell>
        </row>
        <row r="262">
          <cell r="A262" t="str">
            <v>1893005G</v>
          </cell>
          <cell r="B262" t="str">
            <v>ULRD-PCB-9%/SEP2005/COBB</v>
          </cell>
          <cell r="C262">
            <v>158896.37</v>
          </cell>
          <cell r="D262">
            <v>158896.37</v>
          </cell>
        </row>
        <row r="263">
          <cell r="A263" t="str">
            <v>1893006G</v>
          </cell>
          <cell r="B263" t="str">
            <v>ULRD-PCB-9%/SEP2005/COWETA</v>
          </cell>
          <cell r="C263">
            <v>193985.99</v>
          </cell>
          <cell r="D263">
            <v>193985.99</v>
          </cell>
        </row>
        <row r="264">
          <cell r="A264" t="str">
            <v>1893007G</v>
          </cell>
          <cell r="B264" t="str">
            <v>ULRD-PCB-9%/SEP2005/DOUGHTERY</v>
          </cell>
          <cell r="C264">
            <v>74501.23</v>
          </cell>
          <cell r="D264">
            <v>74501.23</v>
          </cell>
        </row>
        <row r="265">
          <cell r="A265" t="str">
            <v>1893008G</v>
          </cell>
          <cell r="B265" t="str">
            <v>ULRD-PCB-13.75%/OCT2011/MNROE</v>
          </cell>
          <cell r="C265">
            <v>463391.78</v>
          </cell>
          <cell r="D265">
            <v>463391.78</v>
          </cell>
        </row>
        <row r="266">
          <cell r="A266" t="str">
            <v>1893009G</v>
          </cell>
          <cell r="B266" t="str">
            <v>ULRD-PCB-13.75%/OCT2011/BRTOW</v>
          </cell>
          <cell r="C266">
            <v>891364.68</v>
          </cell>
          <cell r="D266">
            <v>891364.68</v>
          </cell>
        </row>
        <row r="267">
          <cell r="A267" t="str">
            <v>1893010G</v>
          </cell>
          <cell r="B267" t="str">
            <v>ULRD-PCB-13.75%/OCT2011/PTNAM</v>
          </cell>
          <cell r="C267">
            <v>1309744.45</v>
          </cell>
          <cell r="D267">
            <v>1309744.45</v>
          </cell>
        </row>
        <row r="268">
          <cell r="A268" t="str">
            <v>1893011G</v>
          </cell>
          <cell r="B268" t="str">
            <v>ULRD-PCB-12.25%/AUG2014/BURKE</v>
          </cell>
          <cell r="C268">
            <v>4452051.68</v>
          </cell>
          <cell r="D268">
            <v>4452051.68</v>
          </cell>
        </row>
        <row r="269">
          <cell r="A269" t="str">
            <v>1893012G</v>
          </cell>
          <cell r="B269" t="str">
            <v>ULRD-PCB-11 5/8%/SEP2014/BRKE</v>
          </cell>
          <cell r="C269">
            <v>4722006.78</v>
          </cell>
          <cell r="D269">
            <v>4722006.78</v>
          </cell>
        </row>
        <row r="270">
          <cell r="A270" t="str">
            <v>1893013G</v>
          </cell>
          <cell r="B270" t="str">
            <v>ULRD-PCB-12%/OCT2014/BURKE</v>
          </cell>
          <cell r="C270">
            <v>4976307.66</v>
          </cell>
          <cell r="D270">
            <v>4976307.66</v>
          </cell>
        </row>
        <row r="271">
          <cell r="A271" t="str">
            <v>1893014G</v>
          </cell>
          <cell r="B271" t="str">
            <v>ULRD-PCB-10 1/8%/JUN2015/BRKE</v>
          </cell>
          <cell r="C271">
            <v>5626605.6200000001</v>
          </cell>
          <cell r="D271">
            <v>5626605.6200000001</v>
          </cell>
        </row>
        <row r="272">
          <cell r="A272" t="str">
            <v>1893015G</v>
          </cell>
          <cell r="B272" t="str">
            <v>ULRD-PCB-10.5%/NOV2015/BURKE</v>
          </cell>
          <cell r="C272">
            <v>70720.149999999994</v>
          </cell>
          <cell r="D272">
            <v>70720.149999999994</v>
          </cell>
        </row>
        <row r="273">
          <cell r="A273" t="str">
            <v>1893016G</v>
          </cell>
          <cell r="B273" t="str">
            <v>ULRD-PCB-11.75%/NOV2014/BURKE</v>
          </cell>
          <cell r="C273">
            <v>5672888.3700000001</v>
          </cell>
          <cell r="D273">
            <v>5672888.3700000001</v>
          </cell>
        </row>
        <row r="274">
          <cell r="A274" t="str">
            <v>1893017G</v>
          </cell>
          <cell r="B274" t="str">
            <v>ULRD-PCB-13.25%/JUN2002/BURKE</v>
          </cell>
          <cell r="C274">
            <v>421097.28</v>
          </cell>
          <cell r="D274">
            <v>421097.28</v>
          </cell>
        </row>
        <row r="275">
          <cell r="A275" t="str">
            <v>1893018G</v>
          </cell>
          <cell r="B275" t="str">
            <v>ULRD-PCB-7.1%/DEC2008/BARTOW</v>
          </cell>
          <cell r="C275">
            <v>834177.65</v>
          </cell>
          <cell r="D275">
            <v>834177.65</v>
          </cell>
        </row>
        <row r="276">
          <cell r="A276" t="str">
            <v>1893019G</v>
          </cell>
          <cell r="B276" t="str">
            <v>ULRD-PCB-7.1%/DEC2008/PUTNAM</v>
          </cell>
          <cell r="C276">
            <v>803404.26</v>
          </cell>
          <cell r="D276">
            <v>803404.26</v>
          </cell>
        </row>
        <row r="277">
          <cell r="A277" t="str">
            <v>1893020G</v>
          </cell>
          <cell r="B277" t="str">
            <v>ULRD-PCB-6.75%/NOV2006/APPLNG</v>
          </cell>
          <cell r="C277">
            <v>213279.57</v>
          </cell>
          <cell r="D277">
            <v>213279.57</v>
          </cell>
        </row>
        <row r="278">
          <cell r="A278" t="str">
            <v>1893021G</v>
          </cell>
          <cell r="B278" t="str">
            <v>ULRD-PCB-6.75%/NOV2006/HEARD</v>
          </cell>
          <cell r="C278">
            <v>334829.08</v>
          </cell>
          <cell r="D278">
            <v>334829.08</v>
          </cell>
        </row>
        <row r="279">
          <cell r="A279" t="str">
            <v>1893022G</v>
          </cell>
          <cell r="B279" t="str">
            <v>ULRD-PCB-11.5%/DEC2012/APPLNG</v>
          </cell>
          <cell r="C279">
            <v>306847.78999999998</v>
          </cell>
          <cell r="D279">
            <v>306847.78999999998</v>
          </cell>
        </row>
        <row r="280">
          <cell r="A280" t="str">
            <v>1893023G</v>
          </cell>
          <cell r="B280" t="str">
            <v>ULRD-PCB-11.5%/DEC2012/HEARD</v>
          </cell>
          <cell r="C280">
            <v>405721.81</v>
          </cell>
          <cell r="D280">
            <v>405721.81</v>
          </cell>
        </row>
        <row r="281">
          <cell r="A281" t="str">
            <v>1893024G</v>
          </cell>
          <cell r="B281" t="str">
            <v>ULRD-PCB-11.5%/DEC2012/COWETA</v>
          </cell>
          <cell r="C281">
            <v>230537.05</v>
          </cell>
          <cell r="D281">
            <v>230537.05</v>
          </cell>
        </row>
        <row r="282">
          <cell r="A282" t="str">
            <v>1893025G</v>
          </cell>
          <cell r="B282" t="str">
            <v>ULRD-PCB-11.5%/DEC2012/MONROE</v>
          </cell>
          <cell r="C282">
            <v>843223.92</v>
          </cell>
          <cell r="D282">
            <v>843223.92</v>
          </cell>
        </row>
        <row r="283">
          <cell r="A283" t="str">
            <v>1893026G</v>
          </cell>
          <cell r="B283" t="str">
            <v>ULRD-PCB-6.375%/APR2008/BIBB</v>
          </cell>
          <cell r="C283">
            <v>230227.42</v>
          </cell>
          <cell r="D283">
            <v>230227.42</v>
          </cell>
        </row>
        <row r="284">
          <cell r="A284" t="str">
            <v>1893027G</v>
          </cell>
          <cell r="B284" t="str">
            <v>ULRD-PCB-6.375%/APR2008/BRTOW</v>
          </cell>
          <cell r="C284">
            <v>123103.62</v>
          </cell>
          <cell r="D284">
            <v>123103.62</v>
          </cell>
        </row>
        <row r="285">
          <cell r="A285" t="str">
            <v>1893028G</v>
          </cell>
          <cell r="B285" t="str">
            <v>ULRD-PCB-6.4%/JUN2007/COWETA</v>
          </cell>
          <cell r="C285">
            <v>150345.57</v>
          </cell>
          <cell r="D285">
            <v>150345.57</v>
          </cell>
        </row>
        <row r="286">
          <cell r="A286" t="str">
            <v>1893029G</v>
          </cell>
          <cell r="B286" t="str">
            <v>ULRD-PCB-6.4%/JUN2007/PUTNAM</v>
          </cell>
          <cell r="C286">
            <v>198116.97</v>
          </cell>
          <cell r="D286">
            <v>198116.97</v>
          </cell>
        </row>
        <row r="287">
          <cell r="A287" t="str">
            <v>1893030G</v>
          </cell>
          <cell r="B287" t="str">
            <v>ULRD-PCB-12.25%/AUG2014/BURKE</v>
          </cell>
          <cell r="C287">
            <v>1304650.28</v>
          </cell>
          <cell r="D287">
            <v>1304650.28</v>
          </cell>
        </row>
        <row r="288">
          <cell r="A288" t="str">
            <v>1893031G</v>
          </cell>
          <cell r="B288" t="str">
            <v>ULRD-PCB-11.625%/SEP2014/BRKE</v>
          </cell>
          <cell r="C288">
            <v>178192.91</v>
          </cell>
          <cell r="D288">
            <v>178192.91</v>
          </cell>
        </row>
        <row r="289">
          <cell r="A289" t="str">
            <v>1893032G</v>
          </cell>
          <cell r="B289" t="str">
            <v>ULRD-PCB-12%/OCT2014/BURKE</v>
          </cell>
          <cell r="C289">
            <v>2928217.25</v>
          </cell>
          <cell r="D289">
            <v>2928217.25</v>
          </cell>
        </row>
        <row r="290">
          <cell r="A290" t="str">
            <v>1893033G</v>
          </cell>
          <cell r="B290" t="str">
            <v>ULRD-PCB-11.75%/NOV2014/APLNG</v>
          </cell>
          <cell r="C290">
            <v>417392.03</v>
          </cell>
          <cell r="D290">
            <v>417392.03</v>
          </cell>
        </row>
        <row r="291">
          <cell r="A291" t="str">
            <v>1893034G</v>
          </cell>
          <cell r="B291" t="str">
            <v>ULRD-PCB-11.625%/MAR2014/MNROE</v>
          </cell>
          <cell r="C291">
            <v>2468727.7599999998</v>
          </cell>
          <cell r="D291">
            <v>2468727.7599999998</v>
          </cell>
        </row>
        <row r="292">
          <cell r="A292" t="str">
            <v>1893035G</v>
          </cell>
          <cell r="B292" t="str">
            <v>ULRD-PCB-5.95%/SEP2023/BARTOW</v>
          </cell>
          <cell r="C292">
            <v>0</v>
          </cell>
          <cell r="D292">
            <v>0</v>
          </cell>
        </row>
        <row r="293">
          <cell r="A293" t="str">
            <v>1893036G</v>
          </cell>
          <cell r="B293" t="str">
            <v>ULRD-PCB-10.5%/SEP2015/MONROE</v>
          </cell>
          <cell r="C293">
            <v>10837709.029999999</v>
          </cell>
          <cell r="D293">
            <v>10837709.029999999</v>
          </cell>
        </row>
        <row r="294">
          <cell r="A294" t="str">
            <v>1893037G</v>
          </cell>
          <cell r="B294" t="str">
            <v>ULRD-PCB-63/8%/APR2008/FLOYD</v>
          </cell>
          <cell r="C294">
            <v>88266.4</v>
          </cell>
          <cell r="D294">
            <v>88266.4</v>
          </cell>
        </row>
        <row r="295">
          <cell r="A295" t="str">
            <v>1893038G</v>
          </cell>
          <cell r="B295" t="str">
            <v>ULRD-PCB-10.6%/OCT2015/APPLNG</v>
          </cell>
          <cell r="C295">
            <v>1916428.14</v>
          </cell>
          <cell r="D295">
            <v>1916428.14</v>
          </cell>
        </row>
        <row r="296">
          <cell r="A296" t="str">
            <v>1893039G</v>
          </cell>
          <cell r="B296" t="str">
            <v>ULRD-PCB-10.6%/OCT2015/BURKE</v>
          </cell>
          <cell r="C296">
            <v>1445726.71</v>
          </cell>
          <cell r="D296">
            <v>1445726.71</v>
          </cell>
        </row>
        <row r="297">
          <cell r="A297" t="str">
            <v>1893040G</v>
          </cell>
          <cell r="B297" t="str">
            <v>ULRD-PCB-10.5%/NOV2015/BURKE</v>
          </cell>
          <cell r="C297">
            <v>3293322.49</v>
          </cell>
          <cell r="D297">
            <v>3293322.49</v>
          </cell>
        </row>
        <row r="298">
          <cell r="A298" t="str">
            <v>1893041G</v>
          </cell>
          <cell r="B298" t="str">
            <v>ULRD-PCB-7.25%/JUL2021/BARTOW</v>
          </cell>
          <cell r="C298">
            <v>987378.78</v>
          </cell>
          <cell r="D298">
            <v>987378.78</v>
          </cell>
        </row>
        <row r="299">
          <cell r="A299" t="str">
            <v>1893042G</v>
          </cell>
          <cell r="B299" t="str">
            <v>ULRD-PCB-7.25%/JUL2021/PUTNAM</v>
          </cell>
          <cell r="C299">
            <v>1030406.02</v>
          </cell>
          <cell r="D299">
            <v>1030406.02</v>
          </cell>
        </row>
        <row r="300">
          <cell r="A300" t="str">
            <v>1893043G</v>
          </cell>
          <cell r="B300" t="str">
            <v>ULRD-PCB-8%/OCT2016/BURKE</v>
          </cell>
          <cell r="C300">
            <v>1831914.2</v>
          </cell>
          <cell r="D300">
            <v>1831914.2</v>
          </cell>
        </row>
        <row r="301">
          <cell r="A301" t="str">
            <v>1893044G</v>
          </cell>
          <cell r="B301" t="str">
            <v>ULRD-PCB-8%/OCT2016/COWETA</v>
          </cell>
          <cell r="C301">
            <v>63841.54</v>
          </cell>
          <cell r="D301">
            <v>63841.54</v>
          </cell>
        </row>
        <row r="302">
          <cell r="A302" t="str">
            <v>1893045G</v>
          </cell>
          <cell r="B302" t="str">
            <v>ULRD-PCB-8%/OCT2016/FLOYD</v>
          </cell>
          <cell r="C302">
            <v>199089.1</v>
          </cell>
          <cell r="D302">
            <v>199089.1</v>
          </cell>
        </row>
        <row r="303">
          <cell r="A303" t="str">
            <v>1893046G</v>
          </cell>
          <cell r="B303" t="str">
            <v>ULRD-PCB-8%/OCT2016/HEARD</v>
          </cell>
          <cell r="C303">
            <v>151275.87</v>
          </cell>
          <cell r="D303">
            <v>151275.87</v>
          </cell>
        </row>
        <row r="304">
          <cell r="A304" t="str">
            <v>1893047G</v>
          </cell>
          <cell r="B304" t="str">
            <v>ULRD-PCB-8.375/JUL2017/BURKE</v>
          </cell>
          <cell r="C304">
            <v>2093015.63</v>
          </cell>
          <cell r="D304">
            <v>2093015.63</v>
          </cell>
        </row>
        <row r="305">
          <cell r="A305" t="str">
            <v>1893048G</v>
          </cell>
          <cell r="B305" t="str">
            <v>ULRD-PCB-8.375%/JUL2017/PUTNAM</v>
          </cell>
          <cell r="C305">
            <v>835016.5</v>
          </cell>
          <cell r="D305">
            <v>835016.5</v>
          </cell>
        </row>
        <row r="306">
          <cell r="A306" t="str">
            <v>1893049G</v>
          </cell>
          <cell r="B306" t="str">
            <v>ULRD-PCB-8.375%/JUL2017/MONROE</v>
          </cell>
          <cell r="C306">
            <v>785615.18</v>
          </cell>
          <cell r="D306">
            <v>785615.18</v>
          </cell>
        </row>
        <row r="307">
          <cell r="A307" t="str">
            <v>1893050G</v>
          </cell>
          <cell r="B307" t="str">
            <v>ULRD-PCB-6.2%/AUG2022/BARTOW</v>
          </cell>
          <cell r="C307">
            <v>1308458.57</v>
          </cell>
          <cell r="D307">
            <v>1308458.57</v>
          </cell>
        </row>
        <row r="308">
          <cell r="A308" t="str">
            <v>1893051G</v>
          </cell>
          <cell r="B308" t="str">
            <v>ULRD-PCB-6.2%/AUG2022/PUTNAM</v>
          </cell>
          <cell r="C308">
            <v>1257460.21</v>
          </cell>
          <cell r="D308">
            <v>1257460.21</v>
          </cell>
        </row>
        <row r="309">
          <cell r="A309" t="str">
            <v>1893052G</v>
          </cell>
          <cell r="B309" t="str">
            <v>ULRD-PCB-6.2%/SEP2022/APPLING</v>
          </cell>
          <cell r="C309">
            <v>241284.65</v>
          </cell>
          <cell r="D309">
            <v>241284.65</v>
          </cell>
        </row>
        <row r="310">
          <cell r="A310" t="str">
            <v>1893053G</v>
          </cell>
          <cell r="B310" t="str">
            <v>ULRD-PCB-6.2%/SEP2022/HEARD</v>
          </cell>
          <cell r="C310">
            <v>308015.03999999998</v>
          </cell>
          <cell r="D310">
            <v>308015.03999999998</v>
          </cell>
        </row>
        <row r="311">
          <cell r="A311" t="str">
            <v>1893054G</v>
          </cell>
          <cell r="B311" t="str">
            <v>ULRD-PCB-6.2%/SEP2022/MONROE</v>
          </cell>
          <cell r="C311">
            <v>675928.83</v>
          </cell>
          <cell r="D311">
            <v>675928.83</v>
          </cell>
        </row>
        <row r="312">
          <cell r="A312" t="str">
            <v>1893055G</v>
          </cell>
          <cell r="B312" t="str">
            <v>ULRD-PCB-6.2%/SEP2004/APPLING</v>
          </cell>
          <cell r="C312">
            <v>448250.34</v>
          </cell>
          <cell r="D312">
            <v>448250.34</v>
          </cell>
        </row>
        <row r="313">
          <cell r="A313" t="str">
            <v>1893056G</v>
          </cell>
          <cell r="B313" t="str">
            <v>ULRD-PCB-6.2%/SEP2004/HEARD</v>
          </cell>
          <cell r="C313">
            <v>847589.12</v>
          </cell>
          <cell r="D313">
            <v>847589.12</v>
          </cell>
        </row>
        <row r="314">
          <cell r="A314" t="str">
            <v>1893057G</v>
          </cell>
          <cell r="B314" t="str">
            <v>ULRD-PCB-9.375%/DEC2017/BURKE</v>
          </cell>
          <cell r="C314">
            <v>1829294.05</v>
          </cell>
          <cell r="D314">
            <v>1829294.05</v>
          </cell>
        </row>
        <row r="315">
          <cell r="A315" t="str">
            <v>1893058G</v>
          </cell>
          <cell r="B315" t="str">
            <v>ULRD-PCB-5.375%/MAR2005/BARTOW</v>
          </cell>
          <cell r="C315">
            <v>1498784.04</v>
          </cell>
          <cell r="D315">
            <v>1498784.04</v>
          </cell>
        </row>
        <row r="316">
          <cell r="A316" t="str">
            <v>1893059G</v>
          </cell>
          <cell r="B316" t="str">
            <v>ULRD-PCB-6%/MAR2018/PUTNAM</v>
          </cell>
          <cell r="C316">
            <v>407078.78</v>
          </cell>
          <cell r="D316">
            <v>407078.78</v>
          </cell>
        </row>
        <row r="317">
          <cell r="A317" t="str">
            <v>1893060G</v>
          </cell>
          <cell r="B317" t="str">
            <v>ULRD-PCB-6%/MAR2018/COWETA</v>
          </cell>
          <cell r="C317">
            <v>268347.95</v>
          </cell>
          <cell r="D317">
            <v>268347.95</v>
          </cell>
        </row>
        <row r="318">
          <cell r="A318" t="str">
            <v>1893061G</v>
          </cell>
          <cell r="B318" t="str">
            <v>ULRD-PCB-5.9%/DEC2024/BARTOW</v>
          </cell>
          <cell r="C318">
            <v>504292.32</v>
          </cell>
          <cell r="D318">
            <v>504292.32</v>
          </cell>
        </row>
        <row r="319">
          <cell r="A319" t="str">
            <v>1893062G</v>
          </cell>
          <cell r="B319" t="str">
            <v>ULRD-PCB-5.9%/DEC2024/BARTOW</v>
          </cell>
          <cell r="C319">
            <v>203294.51</v>
          </cell>
          <cell r="D319">
            <v>203294.51</v>
          </cell>
        </row>
        <row r="320">
          <cell r="A320" t="str">
            <v>1893063G</v>
          </cell>
          <cell r="B320" t="str">
            <v>ULRD-PCB-6.2%/SEP2022/COWETA</v>
          </cell>
          <cell r="C320">
            <v>158951.76</v>
          </cell>
          <cell r="D320">
            <v>158951.76</v>
          </cell>
        </row>
        <row r="321">
          <cell r="A321" t="str">
            <v>1893064G</v>
          </cell>
          <cell r="B321" t="str">
            <v>ULRD-PCB-6.35%/MAY2019/BURKE</v>
          </cell>
          <cell r="C321">
            <v>1805803.26</v>
          </cell>
          <cell r="D321">
            <v>1805803.26</v>
          </cell>
        </row>
        <row r="322">
          <cell r="A322" t="str">
            <v>1893065G</v>
          </cell>
          <cell r="B322" t="str">
            <v>ULRD-PCB-6.6%/JUL2024/BURKE</v>
          </cell>
          <cell r="C322">
            <v>3709027.68</v>
          </cell>
          <cell r="D322">
            <v>3709027.68</v>
          </cell>
        </row>
        <row r="323">
          <cell r="A323" t="str">
            <v>1893066G</v>
          </cell>
          <cell r="B323" t="str">
            <v>ULRD-PCB-6.375%/AUG2024/BURKE</v>
          </cell>
          <cell r="C323">
            <v>2024170.7</v>
          </cell>
          <cell r="D323">
            <v>2024170.7</v>
          </cell>
        </row>
        <row r="324">
          <cell r="A324" t="str">
            <v>1893067G</v>
          </cell>
          <cell r="B324" t="str">
            <v>ULRD-PCB-6.625%/OCT2024/BURKE</v>
          </cell>
          <cell r="C324">
            <v>762388.54</v>
          </cell>
          <cell r="D324">
            <v>762388.54</v>
          </cell>
        </row>
        <row r="325">
          <cell r="A325" t="str">
            <v>1893068G</v>
          </cell>
          <cell r="B325" t="str">
            <v>ULRD-PCB-5%/SEP2005/APPLING</v>
          </cell>
          <cell r="C325">
            <v>876223.09</v>
          </cell>
          <cell r="D325">
            <v>876223.09</v>
          </cell>
        </row>
        <row r="326">
          <cell r="A326" t="str">
            <v>1893069G</v>
          </cell>
          <cell r="B326" t="str">
            <v>ULRD-PCB-6.625%/OCT2024/APPLNG</v>
          </cell>
          <cell r="C326">
            <v>156613.88</v>
          </cell>
          <cell r="D326">
            <v>156613.88</v>
          </cell>
        </row>
        <row r="327">
          <cell r="A327" t="str">
            <v>1893070G</v>
          </cell>
          <cell r="B327" t="str">
            <v>ULRD-PCB-6.25%/JUL2021/COWETA</v>
          </cell>
          <cell r="C327">
            <v>424159.13</v>
          </cell>
          <cell r="D327">
            <v>424159.13</v>
          </cell>
        </row>
        <row r="328">
          <cell r="A328" t="str">
            <v>1893071G</v>
          </cell>
          <cell r="B328" t="str">
            <v>ULRD-PCB-6.25%/JUL2019/MONROE</v>
          </cell>
          <cell r="C328">
            <v>231944.67</v>
          </cell>
          <cell r="D328">
            <v>231944.67</v>
          </cell>
        </row>
        <row r="329">
          <cell r="A329" t="str">
            <v>1893072G</v>
          </cell>
          <cell r="B329" t="str">
            <v>ULRD-PCB-6.75%/OCT2024/MONROE</v>
          </cell>
          <cell r="C329">
            <v>703961.67</v>
          </cell>
          <cell r="D329">
            <v>703961.67</v>
          </cell>
        </row>
        <row r="330">
          <cell r="A330" t="str">
            <v>1893073G</v>
          </cell>
          <cell r="B330" t="str">
            <v>ULRD-PCB-VAR%/SEP2026/COWETA</v>
          </cell>
          <cell r="C330">
            <v>56826.51</v>
          </cell>
          <cell r="D330">
            <v>56826.51</v>
          </cell>
        </row>
        <row r="331">
          <cell r="A331" t="str">
            <v>1893074G</v>
          </cell>
          <cell r="B331" t="str">
            <v>ULRD-PCB-VAR%/MAR2024/COWETA</v>
          </cell>
          <cell r="C331">
            <v>78489.100000000006</v>
          </cell>
          <cell r="D331">
            <v>78489.100000000006</v>
          </cell>
        </row>
        <row r="332">
          <cell r="A332" t="str">
            <v>1893075G</v>
          </cell>
          <cell r="B332" t="str">
            <v>ULRD-PCB-5.4%/JAN2024/MONROE</v>
          </cell>
          <cell r="C332">
            <v>474966.61</v>
          </cell>
          <cell r="D332">
            <v>474966.61</v>
          </cell>
        </row>
        <row r="333">
          <cell r="A333" t="str">
            <v>1893076G</v>
          </cell>
          <cell r="B333" t="str">
            <v>ULRD-PCB-5.75%.SEP2023/BURKE</v>
          </cell>
          <cell r="C333">
            <v>774510.21</v>
          </cell>
          <cell r="D333">
            <v>774510.21</v>
          </cell>
        </row>
        <row r="334">
          <cell r="A334" t="str">
            <v>1893077G</v>
          </cell>
          <cell r="B334" t="str">
            <v>ULRD-PCB-6.1%/APR2025/BURKE</v>
          </cell>
          <cell r="C334">
            <v>1878778.29</v>
          </cell>
          <cell r="D334">
            <v>1878778.29</v>
          </cell>
        </row>
        <row r="335">
          <cell r="A335" t="str">
            <v>1893078G</v>
          </cell>
          <cell r="B335" t="str">
            <v>ULRD-PCB-6%/JUL2025/MONROE</v>
          </cell>
          <cell r="C335">
            <v>1685315.66</v>
          </cell>
          <cell r="D335">
            <v>1685315.66</v>
          </cell>
        </row>
        <row r="336">
          <cell r="A336" t="str">
            <v>1893079G</v>
          </cell>
          <cell r="B336" t="str">
            <v>ULRD-PCB-5.75%/SEP2023/MONROE</v>
          </cell>
          <cell r="C336">
            <v>214302.63</v>
          </cell>
          <cell r="D336">
            <v>214302.63</v>
          </cell>
        </row>
        <row r="337">
          <cell r="A337" t="str">
            <v>1893080G</v>
          </cell>
          <cell r="B337" t="str">
            <v>ULRD-PCB-6.25%/JUL2019/BIBB</v>
          </cell>
          <cell r="C337">
            <v>125282.4</v>
          </cell>
          <cell r="D337">
            <v>125282.4</v>
          </cell>
        </row>
        <row r="338">
          <cell r="A338" t="str">
            <v>1893081G</v>
          </cell>
          <cell r="B338" t="str">
            <v>ULRD-PCB-6%/MAR2018/BIBB</v>
          </cell>
          <cell r="C338">
            <v>72452.160000000003</v>
          </cell>
          <cell r="D338">
            <v>72452.160000000003</v>
          </cell>
        </row>
        <row r="339">
          <cell r="A339" t="str">
            <v>1893082G</v>
          </cell>
          <cell r="B339" t="str">
            <v>ULRD-PCB-5.4%/MAY2034/BURKE</v>
          </cell>
          <cell r="C339">
            <v>1581058.47</v>
          </cell>
          <cell r="D339">
            <v>1581058.47</v>
          </cell>
        </row>
        <row r="340">
          <cell r="A340" t="str">
            <v>1893083G</v>
          </cell>
          <cell r="B340" t="str">
            <v>ULRD-PCB-5.25%/MAY2034/BURKE</v>
          </cell>
          <cell r="C340">
            <v>2764850.59</v>
          </cell>
          <cell r="D340">
            <v>2764850.59</v>
          </cell>
        </row>
        <row r="341">
          <cell r="A341" t="str">
            <v>1893084G</v>
          </cell>
          <cell r="B341" t="str">
            <v>ULRD-PCB-5.25%/JUL2031/COWETA</v>
          </cell>
          <cell r="C341">
            <v>705029.62</v>
          </cell>
          <cell r="D341">
            <v>705029.62</v>
          </cell>
        </row>
        <row r="342">
          <cell r="A342" t="str">
            <v>1893085G</v>
          </cell>
          <cell r="B342" t="str">
            <v>ULRD-PCB-5%/JUL2016/APPLING</v>
          </cell>
          <cell r="C342">
            <v>1577917.12</v>
          </cell>
          <cell r="D342">
            <v>1577917.12</v>
          </cell>
        </row>
        <row r="343">
          <cell r="A343" t="str">
            <v>1893086G</v>
          </cell>
          <cell r="B343" t="str">
            <v>ULRD-PCB-5.25%/JUL2031/MONROE</v>
          </cell>
          <cell r="C343">
            <v>1284899.3</v>
          </cell>
          <cell r="D343">
            <v>1284899.3</v>
          </cell>
        </row>
        <row r="344">
          <cell r="A344" t="str">
            <v>1893087G</v>
          </cell>
          <cell r="B344" t="str">
            <v>ULRD-PCB-4.90%/DEC2041/MONROE</v>
          </cell>
          <cell r="C344">
            <v>959929.9</v>
          </cell>
          <cell r="D344">
            <v>959929.9</v>
          </cell>
        </row>
        <row r="345">
          <cell r="A345" t="str">
            <v>1893088G</v>
          </cell>
          <cell r="B345" t="str">
            <v>ULRD-PCB-6.75%/2037/SAV</v>
          </cell>
          <cell r="C345">
            <v>494146.1</v>
          </cell>
          <cell r="D345">
            <v>494146.1</v>
          </cell>
        </row>
        <row r="346">
          <cell r="A346" t="str">
            <v>1893089G</v>
          </cell>
          <cell r="B346" t="str">
            <v>ULRD-PCB-13.87M/2038/SAV</v>
          </cell>
          <cell r="C346">
            <v>88148.6</v>
          </cell>
          <cell r="D346">
            <v>88148.6</v>
          </cell>
        </row>
        <row r="347">
          <cell r="A347" t="str">
            <v>1893090G</v>
          </cell>
          <cell r="B347" t="str">
            <v>ULRD-PCB-19.6M/2032/MONROE</v>
          </cell>
          <cell r="C347">
            <v>88242.46</v>
          </cell>
          <cell r="D347">
            <v>88242.46</v>
          </cell>
        </row>
        <row r="348">
          <cell r="A348" t="str">
            <v>1893091G</v>
          </cell>
          <cell r="B348" t="str">
            <v>ULRD-PCB-2.12M/2011/DGHTERY</v>
          </cell>
          <cell r="C348">
            <v>10771.85</v>
          </cell>
          <cell r="D348">
            <v>10771.85</v>
          </cell>
        </row>
        <row r="349">
          <cell r="A349" t="str">
            <v>1893092G</v>
          </cell>
          <cell r="B349" t="str">
            <v>ULRD-PCB-75M/2032/BURKE</v>
          </cell>
          <cell r="C349">
            <v>9763.33</v>
          </cell>
          <cell r="D349">
            <v>9763.33</v>
          </cell>
        </row>
        <row r="350">
          <cell r="A350" t="str">
            <v>1893093G</v>
          </cell>
          <cell r="B350" t="str">
            <v>ULRD-PCB-19.5M/2018/APPLING</v>
          </cell>
          <cell r="C350">
            <v>235864.27</v>
          </cell>
          <cell r="D350">
            <v>235864.27</v>
          </cell>
        </row>
        <row r="351">
          <cell r="A351" t="str">
            <v>1893094G</v>
          </cell>
          <cell r="B351" t="str">
            <v>ULRD-PCB-10.125M/2032/COWETA</v>
          </cell>
          <cell r="C351">
            <v>24619.99</v>
          </cell>
          <cell r="D351">
            <v>24619.99</v>
          </cell>
        </row>
        <row r="352">
          <cell r="A352" t="str">
            <v>1893095G</v>
          </cell>
          <cell r="B352" t="str">
            <v>ULRD-PCB-13.87M/2038/SAV</v>
          </cell>
          <cell r="C352">
            <v>4782.54</v>
          </cell>
          <cell r="D352">
            <v>4782.54</v>
          </cell>
        </row>
        <row r="353">
          <cell r="A353" t="str">
            <v>1893096G</v>
          </cell>
          <cell r="B353" t="str">
            <v>ULRD-PCB-17.8M/2037/HEARD FS07</v>
          </cell>
          <cell r="C353">
            <v>267260.36</v>
          </cell>
          <cell r="D353">
            <v>267260.36</v>
          </cell>
        </row>
        <row r="354">
          <cell r="A354" t="str">
            <v>1893097G</v>
          </cell>
          <cell r="B354" t="str">
            <v>ULRD-PCB-53M/2022/FLOYD FS08</v>
          </cell>
          <cell r="C354">
            <v>292023.12</v>
          </cell>
          <cell r="D354">
            <v>292023.12</v>
          </cell>
        </row>
        <row r="355">
          <cell r="A355" t="str">
            <v>1893098G</v>
          </cell>
          <cell r="B355" t="str">
            <v>ULRD-PCB-133.535M/2032/BURKE</v>
          </cell>
          <cell r="C355">
            <v>972852.93</v>
          </cell>
          <cell r="D355">
            <v>972852.93</v>
          </cell>
        </row>
        <row r="356">
          <cell r="A356" t="str">
            <v>1893099G</v>
          </cell>
          <cell r="B356" t="str">
            <v>ULRD-PCB-83.5M/2012/MONROE</v>
          </cell>
          <cell r="C356">
            <v>455935.47</v>
          </cell>
          <cell r="D356">
            <v>455935.47</v>
          </cell>
        </row>
        <row r="357">
          <cell r="A357" t="str">
            <v>1893100G</v>
          </cell>
          <cell r="B357" t="str">
            <v>PCB/35.585M/2032/BURKE</v>
          </cell>
          <cell r="C357">
            <v>566591.99</v>
          </cell>
          <cell r="D357">
            <v>566591.99</v>
          </cell>
        </row>
        <row r="358">
          <cell r="A358" t="str">
            <v>1893101G</v>
          </cell>
          <cell r="B358" t="str">
            <v>PCB/78.725M/2030/BURKE</v>
          </cell>
          <cell r="C358">
            <v>1022100.09</v>
          </cell>
          <cell r="D358">
            <v>1022100.09</v>
          </cell>
        </row>
        <row r="359">
          <cell r="A359" t="str">
            <v>1893102G</v>
          </cell>
          <cell r="B359" t="str">
            <v>PCB/40M/2025/MONROE</v>
          </cell>
          <cell r="C359">
            <v>460114.71</v>
          </cell>
          <cell r="D359">
            <v>460114.71</v>
          </cell>
        </row>
        <row r="360">
          <cell r="A360" t="str">
            <v>1893103G</v>
          </cell>
          <cell r="B360" t="str">
            <v>PCB/60M/2032/BARTOW FS</v>
          </cell>
          <cell r="C360">
            <v>553715.06999999995</v>
          </cell>
          <cell r="D360">
            <v>553715.06999999995</v>
          </cell>
        </row>
        <row r="361">
          <cell r="A361" t="str">
            <v>1893104G</v>
          </cell>
          <cell r="B361" t="str">
            <v>PCB/60M/2032/BARTOW SS</v>
          </cell>
          <cell r="C361">
            <v>559025.06000000006</v>
          </cell>
          <cell r="D361">
            <v>559025.06000000006</v>
          </cell>
        </row>
        <row r="362">
          <cell r="A362" t="str">
            <v>1893105G</v>
          </cell>
          <cell r="B362" t="str">
            <v>PCB/53M/2032/BARTOW TS</v>
          </cell>
          <cell r="C362">
            <v>497075.28</v>
          </cell>
          <cell r="D362">
            <v>497075.28</v>
          </cell>
        </row>
        <row r="363">
          <cell r="A363" t="str">
            <v>1893106G</v>
          </cell>
          <cell r="B363" t="str">
            <v>PCB-100M/2032/BARTOW FS09</v>
          </cell>
          <cell r="C363">
            <v>30263.07</v>
          </cell>
          <cell r="D363">
            <v>30263.07</v>
          </cell>
        </row>
        <row r="364">
          <cell r="A364" t="str">
            <v>1893107G</v>
          </cell>
          <cell r="B364" t="str">
            <v>PCB-29M/2022/FLOYD FS09</v>
          </cell>
          <cell r="C364">
            <v>29135.31</v>
          </cell>
          <cell r="D364">
            <v>29135.31</v>
          </cell>
        </row>
        <row r="365">
          <cell r="A365" t="str">
            <v>1893108G</v>
          </cell>
          <cell r="B365" t="str">
            <v>PCB-173M/2032/BARTOW FS09</v>
          </cell>
          <cell r="C365">
            <v>2418691.6</v>
          </cell>
          <cell r="D365">
            <v>2418691.6</v>
          </cell>
        </row>
        <row r="366">
          <cell r="A366" t="str">
            <v>1893109G</v>
          </cell>
          <cell r="B366" t="str">
            <v>PCB-89.2M/2048/MONROE SS09</v>
          </cell>
          <cell r="C366">
            <v>819604.28</v>
          </cell>
          <cell r="D366">
            <v>819604.28</v>
          </cell>
        </row>
        <row r="367">
          <cell r="A367" t="str">
            <v>1893110G</v>
          </cell>
          <cell r="B367" t="str">
            <v>PCB-46M/2032/BURKE FS96</v>
          </cell>
          <cell r="C367">
            <v>750954.5</v>
          </cell>
          <cell r="D367">
            <v>750954.5</v>
          </cell>
        </row>
        <row r="368">
          <cell r="A368" t="str">
            <v>1893111G</v>
          </cell>
          <cell r="B368" t="str">
            <v>PCB-114.3M/2049/BURKE FS09</v>
          </cell>
          <cell r="C368">
            <v>987578.99</v>
          </cell>
          <cell r="D368">
            <v>987578.99</v>
          </cell>
        </row>
        <row r="369">
          <cell r="A369" t="str">
            <v>1893112G</v>
          </cell>
          <cell r="B369" t="str">
            <v>PCB-40M/2049/MONROE FS09</v>
          </cell>
          <cell r="C369">
            <v>0</v>
          </cell>
          <cell r="D369">
            <v>0</v>
          </cell>
        </row>
        <row r="370">
          <cell r="A370" t="str">
            <v>1893113G</v>
          </cell>
          <cell r="B370" t="str">
            <v>PCB-53M/2022/FLOYD FS08</v>
          </cell>
          <cell r="C370">
            <v>310904.12</v>
          </cell>
          <cell r="D370">
            <v>310904.12</v>
          </cell>
        </row>
        <row r="371">
          <cell r="A371" t="str">
            <v>1893114G</v>
          </cell>
          <cell r="B371" t="str">
            <v>PCB-83.5M/2048/MONROE 09</v>
          </cell>
          <cell r="C371">
            <v>612207.97</v>
          </cell>
          <cell r="D371">
            <v>612207.97</v>
          </cell>
        </row>
        <row r="372">
          <cell r="A372" t="str">
            <v>1893115G</v>
          </cell>
          <cell r="B372" t="str">
            <v>PCB-68.5M/2048/BRK FS08</v>
          </cell>
          <cell r="C372">
            <v>437093.87</v>
          </cell>
          <cell r="D372">
            <v>437093.87</v>
          </cell>
        </row>
        <row r="373">
          <cell r="A373" t="str">
            <v>1893116G</v>
          </cell>
          <cell r="B373" t="str">
            <v>PCB-45M/2025/MNR FS 1995</v>
          </cell>
          <cell r="C373">
            <v>436740.78</v>
          </cell>
          <cell r="D373">
            <v>436740.78</v>
          </cell>
        </row>
        <row r="374">
          <cell r="A374" t="str">
            <v>1893117G</v>
          </cell>
          <cell r="B374" t="str">
            <v>PCB-5.45/53M/2034/BURKE</v>
          </cell>
          <cell r="C374">
            <v>546290.91</v>
          </cell>
          <cell r="D374">
            <v>546290.91</v>
          </cell>
        </row>
        <row r="375">
          <cell r="A375" t="str">
            <v>1893118G</v>
          </cell>
          <cell r="B375" t="str">
            <v>ULRD-PCB-104.6/2053/BURKE FS 13</v>
          </cell>
          <cell r="C375">
            <v>5767392.7800000003</v>
          </cell>
          <cell r="D375">
            <v>5767392.7800000003</v>
          </cell>
        </row>
        <row r="376">
          <cell r="A376" t="str">
            <v>1893119G</v>
          </cell>
          <cell r="B376" t="str">
            <v>ULRD-PCB-VAR%/17M/2025/BARTOW</v>
          </cell>
          <cell r="C376">
            <v>266846.84999999998</v>
          </cell>
          <cell r="D376">
            <v>266846.84999999998</v>
          </cell>
        </row>
        <row r="377">
          <cell r="A377" t="str">
            <v>1893120G</v>
          </cell>
          <cell r="B377" t="str">
            <v>ULRD-PCB-VAR%/19.5M/2018/APPLNG</v>
          </cell>
          <cell r="C377">
            <v>335721.85</v>
          </cell>
          <cell r="D377">
            <v>335721.85</v>
          </cell>
        </row>
        <row r="378">
          <cell r="A378" t="str">
            <v>1893200G</v>
          </cell>
          <cell r="B378" t="str">
            <v>ULRD-PCB-13.5%/2012/BURKE-CTRA</v>
          </cell>
          <cell r="C378">
            <v>-2481121.85</v>
          </cell>
          <cell r="D378">
            <v>-2481121.85</v>
          </cell>
        </row>
        <row r="379">
          <cell r="A379" t="str">
            <v>1893201G</v>
          </cell>
          <cell r="B379" t="str">
            <v>ULRD-PCB-13.5%/2012/PTNAM-CTRA</v>
          </cell>
          <cell r="C379">
            <v>-1105268.77</v>
          </cell>
          <cell r="D379">
            <v>-1105268.77</v>
          </cell>
        </row>
        <row r="380">
          <cell r="A380" t="str">
            <v>1893202G</v>
          </cell>
          <cell r="B380" t="str">
            <v>ULRD-PCB-13.5%/2012/MNROE-CTRA</v>
          </cell>
          <cell r="C380">
            <v>-1066902.42</v>
          </cell>
          <cell r="D380">
            <v>-1066902.42</v>
          </cell>
        </row>
        <row r="381">
          <cell r="A381" t="str">
            <v>1893203G</v>
          </cell>
          <cell r="B381" t="str">
            <v>ULRD-PCB-9%/2005/BARTOW-CTRA</v>
          </cell>
          <cell r="C381">
            <v>-112340.41</v>
          </cell>
          <cell r="D381">
            <v>-112340.41</v>
          </cell>
        </row>
        <row r="382">
          <cell r="A382" t="str">
            <v>1893204G</v>
          </cell>
          <cell r="B382" t="str">
            <v>ULRD-PCB-9%/SEP2005/BIBB-CTRA</v>
          </cell>
          <cell r="C382">
            <v>-86781.26</v>
          </cell>
          <cell r="D382">
            <v>-86781.26</v>
          </cell>
        </row>
        <row r="383">
          <cell r="A383" t="str">
            <v>1893205G</v>
          </cell>
          <cell r="B383" t="str">
            <v>ULRD-PCB-9%/SEP2005/COBB-CTRA</v>
          </cell>
          <cell r="C383">
            <v>-158896.37</v>
          </cell>
          <cell r="D383">
            <v>-158896.37</v>
          </cell>
        </row>
        <row r="384">
          <cell r="A384" t="str">
            <v>1893206G</v>
          </cell>
          <cell r="B384" t="str">
            <v>ULRD-PCB-9%/SEP2005/CWETA-CTRA</v>
          </cell>
          <cell r="C384">
            <v>-172794.29</v>
          </cell>
          <cell r="D384">
            <v>-172794.29</v>
          </cell>
        </row>
        <row r="385">
          <cell r="A385" t="str">
            <v>1893207G</v>
          </cell>
          <cell r="B385" t="str">
            <v>ULRD-PCB-9%/2005/DGHTERY-CTRA</v>
          </cell>
          <cell r="C385">
            <v>-74501.23</v>
          </cell>
          <cell r="D385">
            <v>-74501.23</v>
          </cell>
        </row>
        <row r="386">
          <cell r="A386" t="str">
            <v>1893208G</v>
          </cell>
          <cell r="B386" t="str">
            <v>ULRD-PCB-13.75%/2011/MNRO-CTRA</v>
          </cell>
          <cell r="C386">
            <v>-412626.89</v>
          </cell>
          <cell r="D386">
            <v>-412626.89</v>
          </cell>
        </row>
        <row r="387">
          <cell r="A387" t="str">
            <v>1893209G</v>
          </cell>
          <cell r="B387" t="str">
            <v>ULRD-PCB-13.75%/2011/BRTO-CTRA</v>
          </cell>
          <cell r="C387">
            <v>-793715.09</v>
          </cell>
          <cell r="D387">
            <v>-793715.09</v>
          </cell>
        </row>
        <row r="388">
          <cell r="A388" t="str">
            <v>1893210G</v>
          </cell>
          <cell r="B388" t="str">
            <v>ULRD-PCB-13.75%/2011/PTNM-CTRA</v>
          </cell>
          <cell r="C388">
            <v>-1166261.28</v>
          </cell>
          <cell r="D388">
            <v>-1166261.28</v>
          </cell>
        </row>
        <row r="389">
          <cell r="A389" t="str">
            <v>1893211G</v>
          </cell>
          <cell r="B389" t="str">
            <v>ULRD-PCB-12.25%/2014/BRKE-CTRA</v>
          </cell>
          <cell r="C389">
            <v>-3526559.68</v>
          </cell>
          <cell r="D389">
            <v>-3526559.68</v>
          </cell>
        </row>
        <row r="390">
          <cell r="A390" t="str">
            <v>1893212G</v>
          </cell>
          <cell r="B390" t="str">
            <v>ULRD-PCB-11 5/8%/2014/BRK-CTRA</v>
          </cell>
          <cell r="C390">
            <v>-3740600.04</v>
          </cell>
          <cell r="D390">
            <v>-3740600.04</v>
          </cell>
        </row>
        <row r="391">
          <cell r="A391" t="str">
            <v>1893213G</v>
          </cell>
          <cell r="B391" t="str">
            <v>ULRD-PCB-12%/OCT2014/BRKE-CTRA</v>
          </cell>
          <cell r="C391">
            <v>-3956352.23</v>
          </cell>
          <cell r="D391">
            <v>-3956352.23</v>
          </cell>
        </row>
        <row r="392">
          <cell r="A392" t="str">
            <v>1893214G</v>
          </cell>
          <cell r="B392" t="str">
            <v>ULRD-PCB-10 1/8%/2015/BRK-CTRA</v>
          </cell>
          <cell r="C392">
            <v>-5626605.6200000001</v>
          </cell>
          <cell r="D392">
            <v>-5626605.6200000001</v>
          </cell>
        </row>
        <row r="393">
          <cell r="A393" t="str">
            <v>1893215G</v>
          </cell>
          <cell r="B393" t="str">
            <v>ULRD-PCB-10.5%/2015/BURKE-CTRA</v>
          </cell>
          <cell r="C393">
            <v>-70720.149999999994</v>
          </cell>
          <cell r="D393">
            <v>-70720.149999999994</v>
          </cell>
        </row>
        <row r="394">
          <cell r="A394" t="str">
            <v>1893216G</v>
          </cell>
          <cell r="B394" t="str">
            <v>ULRD-PCB-11.75%/2014/BRKE-CTRA</v>
          </cell>
          <cell r="C394">
            <v>-4559363.05</v>
          </cell>
          <cell r="D394">
            <v>-4559363.05</v>
          </cell>
        </row>
        <row r="395">
          <cell r="A395" t="str">
            <v>1893217G</v>
          </cell>
          <cell r="B395" t="str">
            <v>ULRD-PCB-13.25%/2002/BRKE-CTRA</v>
          </cell>
          <cell r="C395">
            <v>-363461.08</v>
          </cell>
          <cell r="D395">
            <v>-363461.08</v>
          </cell>
        </row>
        <row r="396">
          <cell r="A396" t="str">
            <v>1893218G</v>
          </cell>
          <cell r="B396" t="str">
            <v>ULRD-PCB-7.1%/2008/BARTOW-CTRA</v>
          </cell>
          <cell r="C396">
            <v>-713012.31</v>
          </cell>
          <cell r="D396">
            <v>-713012.31</v>
          </cell>
        </row>
        <row r="397">
          <cell r="A397" t="str">
            <v>1893219G</v>
          </cell>
          <cell r="B397" t="str">
            <v>ULRD-PCB-7.1%/2008/PUTNAM-CTRA</v>
          </cell>
          <cell r="C397">
            <v>-686708.78</v>
          </cell>
          <cell r="D397">
            <v>-686708.78</v>
          </cell>
        </row>
        <row r="398">
          <cell r="A398" t="str">
            <v>1893220G</v>
          </cell>
          <cell r="B398" t="str">
            <v>ULRD-PCB-6.75%/2006/APLNG-CTRA</v>
          </cell>
          <cell r="C398">
            <v>-213279.57</v>
          </cell>
          <cell r="D398">
            <v>-213279.57</v>
          </cell>
        </row>
        <row r="399">
          <cell r="A399" t="str">
            <v>1893221G</v>
          </cell>
          <cell r="B399" t="str">
            <v>ULRD-PCB-6.75%/2006/HEARD-CTRA</v>
          </cell>
          <cell r="C399">
            <v>-334829.08</v>
          </cell>
          <cell r="D399">
            <v>-334829.08</v>
          </cell>
        </row>
        <row r="400">
          <cell r="A400" t="str">
            <v>1893222G</v>
          </cell>
          <cell r="B400" t="str">
            <v>ULRD-PCB-11.5%/2012/APLNG-CTRA</v>
          </cell>
          <cell r="C400">
            <v>-261165.34</v>
          </cell>
          <cell r="D400">
            <v>-261165.34</v>
          </cell>
        </row>
        <row r="401">
          <cell r="A401" t="str">
            <v>1893223G</v>
          </cell>
          <cell r="B401" t="str">
            <v>ULRD-PCB-11.5%/2012/HEARD-CTRA</v>
          </cell>
          <cell r="C401">
            <v>-345319.46</v>
          </cell>
          <cell r="D401">
            <v>-345319.46</v>
          </cell>
        </row>
        <row r="402">
          <cell r="A402" t="str">
            <v>1893224G</v>
          </cell>
          <cell r="B402" t="str">
            <v>ULRD-PCB-11.5%/2012/CWETA-CTRA</v>
          </cell>
          <cell r="C402">
            <v>-196215.63</v>
          </cell>
          <cell r="D402">
            <v>-196215.63</v>
          </cell>
        </row>
        <row r="403">
          <cell r="A403" t="str">
            <v>1893225G</v>
          </cell>
          <cell r="B403" t="str">
            <v>ULRD-PCB-11.5%/2012/MNROE-CTRA</v>
          </cell>
          <cell r="C403">
            <v>-717687.87</v>
          </cell>
          <cell r="D403">
            <v>-717687.87</v>
          </cell>
        </row>
        <row r="404">
          <cell r="A404" t="str">
            <v>1893226G</v>
          </cell>
          <cell r="B404" t="str">
            <v>ULRD-PCB-6.375%/2008/BIBB-CTRA</v>
          </cell>
          <cell r="C404">
            <v>-230227.42</v>
          </cell>
          <cell r="D404">
            <v>-230227.42</v>
          </cell>
        </row>
        <row r="405">
          <cell r="A405" t="str">
            <v>1893227G</v>
          </cell>
          <cell r="B405" t="str">
            <v>ULRD-PCB-6.375%/2008/BRTO-CTRA</v>
          </cell>
          <cell r="C405">
            <v>-123103.49</v>
          </cell>
          <cell r="D405">
            <v>-123103.49</v>
          </cell>
        </row>
        <row r="406">
          <cell r="A406" t="str">
            <v>1893228G</v>
          </cell>
          <cell r="B406" t="str">
            <v>ULRD-PCB-6.4%/2007/COWETA-CTRA</v>
          </cell>
          <cell r="C406">
            <v>-150345.68</v>
          </cell>
          <cell r="D406">
            <v>-150345.68</v>
          </cell>
        </row>
        <row r="407">
          <cell r="A407" t="str">
            <v>1893229G</v>
          </cell>
          <cell r="B407" t="str">
            <v>ULRD-PCB-6.4%/2007/PUTNAM-CTRA</v>
          </cell>
          <cell r="C407">
            <v>-198117</v>
          </cell>
          <cell r="D407">
            <v>-198117</v>
          </cell>
        </row>
        <row r="408">
          <cell r="A408" t="str">
            <v>1893230G</v>
          </cell>
          <cell r="B408" t="str">
            <v>ULRD-PCB-12.25%/2014/BRKE-CTRA</v>
          </cell>
          <cell r="C408">
            <v>-1068426.96</v>
          </cell>
          <cell r="D408">
            <v>-1068426.96</v>
          </cell>
        </row>
        <row r="409">
          <cell r="A409" t="str">
            <v>1893231G</v>
          </cell>
          <cell r="B409" t="str">
            <v>ULRD-PCB-11.625%/2014/BRK-CTRA</v>
          </cell>
          <cell r="C409">
            <v>-145929.59</v>
          </cell>
          <cell r="D409">
            <v>-145929.59</v>
          </cell>
        </row>
        <row r="410">
          <cell r="A410" t="str">
            <v>1893232G</v>
          </cell>
          <cell r="B410" t="str">
            <v>ULRD-PCB-12%/OCT2014/BRKE-CTRA</v>
          </cell>
          <cell r="C410">
            <v>-2397985.13</v>
          </cell>
          <cell r="D410">
            <v>-2397985.13</v>
          </cell>
        </row>
        <row r="411">
          <cell r="A411" t="str">
            <v>1893233G</v>
          </cell>
          <cell r="B411" t="str">
            <v>ULRD-PCB-11.75%/2014/APLG-CTRA</v>
          </cell>
          <cell r="C411">
            <v>-326451.88</v>
          </cell>
          <cell r="D411">
            <v>-326451.88</v>
          </cell>
        </row>
        <row r="412">
          <cell r="A412" t="str">
            <v>1893234G</v>
          </cell>
          <cell r="B412" t="str">
            <v>ULRD-PCB-11.625%/2014/MNR-CTRA</v>
          </cell>
          <cell r="C412">
            <v>-2004464.48</v>
          </cell>
          <cell r="D412">
            <v>-2004464.48</v>
          </cell>
        </row>
        <row r="413">
          <cell r="A413" t="str">
            <v>1893235G</v>
          </cell>
          <cell r="B413" t="str">
            <v>ULRD-PCB-5.95%/2023/BRTOW-CTRA</v>
          </cell>
          <cell r="C413">
            <v>0</v>
          </cell>
          <cell r="D413">
            <v>0</v>
          </cell>
        </row>
        <row r="414">
          <cell r="A414" t="str">
            <v>1893236G</v>
          </cell>
          <cell r="B414" t="str">
            <v>ULRD-PCB-10.5%/2015/MNROE-CTRA</v>
          </cell>
          <cell r="C414">
            <v>-8308642.1799999997</v>
          </cell>
          <cell r="D414">
            <v>-8308642.1799999997</v>
          </cell>
        </row>
        <row r="415">
          <cell r="A415" t="str">
            <v>1893237G</v>
          </cell>
          <cell r="B415" t="str">
            <v>ULRD-PCB-6 3/8%/2008/FLYD-CTRA</v>
          </cell>
          <cell r="C415">
            <v>-67619.41</v>
          </cell>
          <cell r="D415">
            <v>-67619.41</v>
          </cell>
        </row>
        <row r="416">
          <cell r="A416" t="str">
            <v>1893238G</v>
          </cell>
          <cell r="B416" t="str">
            <v>ULRD-PCB-10.6%/2015/APLNG-CTRA</v>
          </cell>
          <cell r="C416">
            <v>-1916428.14</v>
          </cell>
          <cell r="D416">
            <v>-1916428.14</v>
          </cell>
        </row>
        <row r="417">
          <cell r="A417" t="str">
            <v>1893239G</v>
          </cell>
          <cell r="B417" t="str">
            <v>ULRD-PCB-10.6%/2015/BURKE-CTRA</v>
          </cell>
          <cell r="C417">
            <v>-1086314.1299999999</v>
          </cell>
          <cell r="D417">
            <v>-1086314.1299999999</v>
          </cell>
        </row>
        <row r="418">
          <cell r="A418" t="str">
            <v>1893240G</v>
          </cell>
          <cell r="B418" t="str">
            <v>ULRD-PCB-10.5%/2015/BURKE-CTRA</v>
          </cell>
          <cell r="C418">
            <v>-2884534.34</v>
          </cell>
          <cell r="D418">
            <v>-2884534.34</v>
          </cell>
        </row>
        <row r="419">
          <cell r="A419" t="str">
            <v>1893241G</v>
          </cell>
          <cell r="B419" t="str">
            <v>ULRD-PCB-7.25%/2021/BRTOW-CTRA</v>
          </cell>
          <cell r="C419">
            <v>-797262.27</v>
          </cell>
          <cell r="D419">
            <v>-797262.27</v>
          </cell>
        </row>
        <row r="420">
          <cell r="A420" t="str">
            <v>1893242G</v>
          </cell>
          <cell r="B420" t="str">
            <v>ULRD-PCB-7.25%/2021/PTNAM-CTRA</v>
          </cell>
          <cell r="C420">
            <v>-832004.9</v>
          </cell>
          <cell r="D420">
            <v>-832004.9</v>
          </cell>
        </row>
        <row r="421">
          <cell r="A421" t="str">
            <v>1893243G</v>
          </cell>
          <cell r="B421" t="str">
            <v>ULRD-PCB-8%/OCT2016/BURKE-CTRA</v>
          </cell>
          <cell r="C421">
            <v>-1315089.28</v>
          </cell>
          <cell r="D421">
            <v>-1315089.28</v>
          </cell>
        </row>
        <row r="422">
          <cell r="A422" t="str">
            <v>1893244G</v>
          </cell>
          <cell r="B422" t="str">
            <v>ULRD-PCB-8%/2016/COWETA-CTRA</v>
          </cell>
          <cell r="C422">
            <v>-45830.42</v>
          </cell>
          <cell r="D422">
            <v>-45830.42</v>
          </cell>
        </row>
        <row r="423">
          <cell r="A423" t="str">
            <v>1893245G</v>
          </cell>
          <cell r="B423" t="str">
            <v>ULRD-PCB-8%/OCT2016/FLOYD-CTRA</v>
          </cell>
          <cell r="C423">
            <v>-142921.38</v>
          </cell>
          <cell r="D423">
            <v>-142921.38</v>
          </cell>
        </row>
        <row r="424">
          <cell r="A424" t="str">
            <v>1893246G</v>
          </cell>
          <cell r="B424" t="str">
            <v>ULRD-PCB-8%/OCT2016/HEARD-CTRA</v>
          </cell>
          <cell r="C424">
            <v>-108597.53</v>
          </cell>
          <cell r="D424">
            <v>-108597.53</v>
          </cell>
        </row>
        <row r="425">
          <cell r="A425" t="str">
            <v>1893247G</v>
          </cell>
          <cell r="B425" t="str">
            <v>ULRD-PCB-8.375/2017/BURKE-CTRA</v>
          </cell>
          <cell r="C425">
            <v>-1247759.3799999999</v>
          </cell>
          <cell r="D425">
            <v>-1247759.3799999999</v>
          </cell>
        </row>
        <row r="426">
          <cell r="A426" t="str">
            <v>1893248G</v>
          </cell>
          <cell r="B426" t="str">
            <v>ULRD-PCB-8.375%/2017/PTNM-CTRA</v>
          </cell>
          <cell r="C426">
            <v>-497798.27</v>
          </cell>
          <cell r="D426">
            <v>-497798.27</v>
          </cell>
        </row>
        <row r="427">
          <cell r="A427" t="str">
            <v>1893249G</v>
          </cell>
          <cell r="B427" t="str">
            <v>ULRD-PCB-8.375%/2017/MNRO-CTRA</v>
          </cell>
          <cell r="C427">
            <v>-468347.56</v>
          </cell>
          <cell r="D427">
            <v>-468347.56</v>
          </cell>
        </row>
        <row r="428">
          <cell r="A428" t="str">
            <v>1893250G</v>
          </cell>
          <cell r="B428" t="str">
            <v>ULRD-PCB-6.2%/2022/BRTOW-CTRA</v>
          </cell>
          <cell r="C428">
            <v>-840419.83999999997</v>
          </cell>
          <cell r="D428">
            <v>-840419.83999999997</v>
          </cell>
        </row>
        <row r="429">
          <cell r="A429" t="str">
            <v>1893251G</v>
          </cell>
          <cell r="B429" t="str">
            <v>ULRD-PCB-6.2%/2022/PTNAM-CTRA</v>
          </cell>
          <cell r="C429">
            <v>-807663.85</v>
          </cell>
          <cell r="D429">
            <v>-807663.85</v>
          </cell>
        </row>
        <row r="430">
          <cell r="A430" t="str">
            <v>1893252G</v>
          </cell>
          <cell r="B430" t="str">
            <v>ULRD-PCB-6.2%/2022/APLNG-CTRA</v>
          </cell>
          <cell r="C430">
            <v>-154976.67000000001</v>
          </cell>
          <cell r="D430">
            <v>-154976.67000000001</v>
          </cell>
        </row>
        <row r="431">
          <cell r="A431" t="str">
            <v>1893253G</v>
          </cell>
          <cell r="B431" t="str">
            <v>ULRD-PCB-6.2%/2022/HEARD-CTRA</v>
          </cell>
          <cell r="C431">
            <v>-197837.42</v>
          </cell>
          <cell r="D431">
            <v>-197837.42</v>
          </cell>
        </row>
        <row r="432">
          <cell r="A432" t="str">
            <v>1893254G</v>
          </cell>
          <cell r="B432" t="str">
            <v>ULRD-PCB-6.2%/2022/MONROE-CTRA</v>
          </cell>
          <cell r="C432">
            <v>-434147.57</v>
          </cell>
          <cell r="D432">
            <v>-434147.57</v>
          </cell>
        </row>
        <row r="433">
          <cell r="A433" t="str">
            <v>1893255G</v>
          </cell>
          <cell r="B433" t="str">
            <v>ULRD-PCB-6.2%/2004/APPLNG-CTRA</v>
          </cell>
          <cell r="C433">
            <v>-287910.24</v>
          </cell>
          <cell r="D433">
            <v>-287910.24</v>
          </cell>
        </row>
        <row r="434">
          <cell r="A434" t="str">
            <v>1893256G</v>
          </cell>
          <cell r="B434" t="str">
            <v>ULRD-PCB-6.2%/2004/HEARD-CTRA</v>
          </cell>
          <cell r="C434">
            <v>-544404.6</v>
          </cell>
          <cell r="D434">
            <v>-544404.6</v>
          </cell>
        </row>
        <row r="435">
          <cell r="A435" t="str">
            <v>1893257G</v>
          </cell>
          <cell r="B435" t="str">
            <v>ULRD-PCB-9.375%/2017/BRKE-CTRA</v>
          </cell>
          <cell r="C435">
            <v>-1829294.05</v>
          </cell>
          <cell r="D435">
            <v>-1829294.05</v>
          </cell>
        </row>
        <row r="436">
          <cell r="A436" t="str">
            <v>1893258G</v>
          </cell>
          <cell r="B436" t="str">
            <v>ULRD-PCB-5.375%/2005/BRTO-CTRA</v>
          </cell>
          <cell r="C436">
            <v>-1155514.22</v>
          </cell>
          <cell r="D436">
            <v>-1155514.22</v>
          </cell>
        </row>
        <row r="437">
          <cell r="A437" t="str">
            <v>1893259G</v>
          </cell>
          <cell r="B437" t="str">
            <v>ULRD-PCB-6%/MAR2018/PTNAM-CTRA</v>
          </cell>
          <cell r="C437">
            <v>-313844.68</v>
          </cell>
          <cell r="D437">
            <v>-313844.68</v>
          </cell>
        </row>
        <row r="438">
          <cell r="A438" t="str">
            <v>1893260G</v>
          </cell>
          <cell r="B438" t="str">
            <v>ULRD-PCB-6%/MAR2018/CWETA-CTRA</v>
          </cell>
          <cell r="C438">
            <v>-206887.65</v>
          </cell>
          <cell r="D438">
            <v>-206887.65</v>
          </cell>
        </row>
        <row r="439">
          <cell r="A439" t="str">
            <v>1893261G</v>
          </cell>
          <cell r="B439" t="str">
            <v>ULRD-PCB-5.9%/2024/BARTOW-CTRA</v>
          </cell>
          <cell r="C439">
            <v>-374304.06</v>
          </cell>
          <cell r="D439">
            <v>-374304.06</v>
          </cell>
        </row>
        <row r="440">
          <cell r="A440" t="str">
            <v>1893262G</v>
          </cell>
          <cell r="B440" t="str">
            <v>ULRD-PCB-5.9%/2024/BARTOW-CTRA</v>
          </cell>
          <cell r="C440">
            <v>-150892.51999999999</v>
          </cell>
          <cell r="D440">
            <v>-150892.51999999999</v>
          </cell>
        </row>
        <row r="441">
          <cell r="A441" t="str">
            <v>1893263G</v>
          </cell>
          <cell r="B441" t="str">
            <v>ULRD-PCB-6.2%/2022/COWETA-CTRA</v>
          </cell>
          <cell r="C441">
            <v>-122546.74</v>
          </cell>
          <cell r="D441">
            <v>-122546.74</v>
          </cell>
        </row>
        <row r="442">
          <cell r="A442" t="str">
            <v>1893264G</v>
          </cell>
          <cell r="B442" t="str">
            <v>ULRD-PCB-6.35%/2019/BURKE-CTRA</v>
          </cell>
          <cell r="C442">
            <v>-972023.19</v>
          </cell>
          <cell r="D442">
            <v>-972023.19</v>
          </cell>
        </row>
        <row r="443">
          <cell r="A443" t="str">
            <v>1893265G</v>
          </cell>
          <cell r="B443" t="str">
            <v>ULRD-PCB-6.6%/2024/BURKE-CTRA</v>
          </cell>
          <cell r="C443">
            <v>-2778669.44</v>
          </cell>
          <cell r="D443">
            <v>-2778669.44</v>
          </cell>
        </row>
        <row r="444">
          <cell r="A444" t="str">
            <v>1893266G</v>
          </cell>
          <cell r="B444" t="str">
            <v>ULRD-PCB-6.375%/2024/BRKE-CTRA</v>
          </cell>
          <cell r="C444">
            <v>-1509665.73</v>
          </cell>
          <cell r="D444">
            <v>-1509665.73</v>
          </cell>
        </row>
        <row r="445">
          <cell r="A445" t="str">
            <v>1893267G</v>
          </cell>
          <cell r="B445" t="str">
            <v>ULRD-PCB-6.625%/2024/BRKE-CTRA</v>
          </cell>
          <cell r="C445">
            <v>-555908.24</v>
          </cell>
          <cell r="D445">
            <v>-555908.24</v>
          </cell>
        </row>
        <row r="446">
          <cell r="A446" t="str">
            <v>1893268G</v>
          </cell>
          <cell r="B446" t="str">
            <v>ULRD-PCB-5%/2005/APPLING-CTRA</v>
          </cell>
          <cell r="C446">
            <v>-876223.09</v>
          </cell>
          <cell r="D446">
            <v>-876223.09</v>
          </cell>
        </row>
        <row r="447">
          <cell r="A447" t="str">
            <v>1893269G</v>
          </cell>
          <cell r="B447" t="str">
            <v>ULRD-PCB-6.625%/2024/APLG-CTRA</v>
          </cell>
          <cell r="C447">
            <v>-156613.88</v>
          </cell>
          <cell r="D447">
            <v>-156613.88</v>
          </cell>
        </row>
        <row r="448">
          <cell r="A448" t="str">
            <v>1893270G</v>
          </cell>
          <cell r="B448" t="str">
            <v>ULRD-PCB-6.25%/2021/CWETA-CTRA</v>
          </cell>
          <cell r="C448">
            <v>-413555.27</v>
          </cell>
          <cell r="D448">
            <v>-413555.27</v>
          </cell>
        </row>
        <row r="449">
          <cell r="A449" t="str">
            <v>1893271G</v>
          </cell>
          <cell r="B449" t="str">
            <v>ULRD-PCB-6.25%/2019/MNROE-CTRA</v>
          </cell>
          <cell r="C449">
            <v>-128930.13</v>
          </cell>
          <cell r="D449">
            <v>-128930.13</v>
          </cell>
        </row>
        <row r="450">
          <cell r="A450" t="str">
            <v>1893272G</v>
          </cell>
          <cell r="B450" t="str">
            <v>ULRD-PCB-6.75%/2024/MNROE-CTRA</v>
          </cell>
          <cell r="C450">
            <v>-389551.81</v>
          </cell>
          <cell r="D450">
            <v>-389551.81</v>
          </cell>
        </row>
        <row r="451">
          <cell r="A451" t="str">
            <v>1893273G</v>
          </cell>
          <cell r="B451" t="str">
            <v>ULRD-PCB-VAR%/2026/COWETA-CTRA</v>
          </cell>
          <cell r="C451">
            <v>-55419.93</v>
          </cell>
          <cell r="D451">
            <v>-55419.93</v>
          </cell>
        </row>
        <row r="452">
          <cell r="A452" t="str">
            <v>1893274G</v>
          </cell>
          <cell r="B452" t="str">
            <v>ULRD-PCB-VAR%/2024/COWETA-CTRA</v>
          </cell>
          <cell r="C452">
            <v>-76546.3</v>
          </cell>
          <cell r="D452">
            <v>-76546.3</v>
          </cell>
        </row>
        <row r="453">
          <cell r="A453" t="str">
            <v>1893275G</v>
          </cell>
          <cell r="B453" t="str">
            <v>ULRD-PCB-5.4%/2024/MONROE-CTRA</v>
          </cell>
          <cell r="C453">
            <v>-341490.46</v>
          </cell>
          <cell r="D453">
            <v>-341490.46</v>
          </cell>
        </row>
        <row r="454">
          <cell r="A454" t="str">
            <v>1893276G</v>
          </cell>
          <cell r="B454" t="str">
            <v>ULRD-PCB-5.75%/2023/BURKE-CTRA</v>
          </cell>
          <cell r="C454">
            <v>-420509.76</v>
          </cell>
          <cell r="D454">
            <v>-420509.76</v>
          </cell>
        </row>
        <row r="455">
          <cell r="A455" t="str">
            <v>1893277G</v>
          </cell>
          <cell r="B455" t="str">
            <v>ULRD-PCB-6.1%/2025/BURKE-CTRA</v>
          </cell>
          <cell r="C455">
            <v>-1020056.86</v>
          </cell>
          <cell r="D455">
            <v>-1020056.86</v>
          </cell>
        </row>
        <row r="456">
          <cell r="A456" t="str">
            <v>1893278G</v>
          </cell>
          <cell r="B456" t="str">
            <v>ULRD-PCB-6%/JUL2025/MNROE-CTRA</v>
          </cell>
          <cell r="C456">
            <v>-1685315.66</v>
          </cell>
          <cell r="D456">
            <v>-1685315.66</v>
          </cell>
        </row>
        <row r="457">
          <cell r="A457" t="str">
            <v>1893279G</v>
          </cell>
          <cell r="B457" t="str">
            <v>ULRD-PCB-5.75%/2023/MNROE-CTRA</v>
          </cell>
          <cell r="C457">
            <v>-214302.63</v>
          </cell>
          <cell r="D457">
            <v>-214302.63</v>
          </cell>
        </row>
        <row r="458">
          <cell r="A458" t="str">
            <v>1893280G</v>
          </cell>
          <cell r="B458" t="str">
            <v>ULRD-PCB-6.25%/2019/BIBB-CTRA</v>
          </cell>
          <cell r="C458">
            <v>-116203.99</v>
          </cell>
          <cell r="D458">
            <v>-116203.99</v>
          </cell>
        </row>
        <row r="459">
          <cell r="A459" t="str">
            <v>1893281G</v>
          </cell>
          <cell r="B459" t="str">
            <v>ULRD-PCB-6%/MAR2018/BIBB-CTRA</v>
          </cell>
          <cell r="C459">
            <v>-72452.14</v>
          </cell>
          <cell r="D459">
            <v>-72452.14</v>
          </cell>
        </row>
        <row r="460">
          <cell r="A460" t="str">
            <v>1893282G</v>
          </cell>
          <cell r="B460" t="str">
            <v>ULRD-PCB-5.4%/2034/BURKE-CTRA</v>
          </cell>
          <cell r="C460">
            <v>-704207.04</v>
          </cell>
          <cell r="D460">
            <v>-704207.04</v>
          </cell>
        </row>
        <row r="461">
          <cell r="A461" t="str">
            <v>1893283G</v>
          </cell>
          <cell r="B461" t="str">
            <v>ULRD-PCB-5.25%/2034/BURKE-CTRA</v>
          </cell>
          <cell r="C461">
            <v>-1222607.4099999999</v>
          </cell>
          <cell r="D461">
            <v>-1222607.4099999999</v>
          </cell>
        </row>
        <row r="462">
          <cell r="A462" t="str">
            <v>1893284G</v>
          </cell>
          <cell r="B462" t="str">
            <v>ULRD-PCB-5.25%/2031/CWETA-CTRA</v>
          </cell>
          <cell r="C462">
            <v>-320878.86</v>
          </cell>
          <cell r="D462">
            <v>-320878.86</v>
          </cell>
        </row>
        <row r="463">
          <cell r="A463" t="str">
            <v>1893285G</v>
          </cell>
          <cell r="B463" t="str">
            <v>ULRD-PCB-5%/2016/APPLING-CTRA</v>
          </cell>
          <cell r="C463">
            <v>-1577917.12</v>
          </cell>
          <cell r="D463">
            <v>-1577917.12</v>
          </cell>
        </row>
        <row r="464">
          <cell r="A464" t="str">
            <v>1893286G</v>
          </cell>
          <cell r="B464" t="str">
            <v>ULRD-PCB-5.25%/2031/MNROE-CTRA</v>
          </cell>
          <cell r="C464">
            <v>-498885.37</v>
          </cell>
          <cell r="D464">
            <v>-498885.37</v>
          </cell>
        </row>
        <row r="465">
          <cell r="A465" t="str">
            <v>1893287G</v>
          </cell>
          <cell r="B465" t="str">
            <v>ULRD-PCB-4.90%/2041/MNROE-CTRA</v>
          </cell>
          <cell r="C465">
            <v>-309285.23</v>
          </cell>
          <cell r="D465">
            <v>-309285.23</v>
          </cell>
        </row>
        <row r="466">
          <cell r="A466" t="str">
            <v>1893288G</v>
          </cell>
          <cell r="B466" t="str">
            <v>ULRD-PCB-6.75%/2037/SAV-CTRA</v>
          </cell>
          <cell r="C466">
            <v>-188820.07</v>
          </cell>
          <cell r="D466">
            <v>-188820.07</v>
          </cell>
        </row>
        <row r="467">
          <cell r="A467" t="str">
            <v>1893289G</v>
          </cell>
          <cell r="B467" t="str">
            <v>ULRD-PCB-13.87M/2038/SAV-CTRA</v>
          </cell>
          <cell r="C467">
            <v>-32794.01</v>
          </cell>
          <cell r="D467">
            <v>-32794.01</v>
          </cell>
        </row>
        <row r="468">
          <cell r="A468" t="str">
            <v>1893290G</v>
          </cell>
          <cell r="B468" t="str">
            <v>ULRD-PCB-19.6M/2032/MNROE-CTRA</v>
          </cell>
          <cell r="C468">
            <v>-35672.58</v>
          </cell>
          <cell r="D468">
            <v>-35672.58</v>
          </cell>
        </row>
        <row r="469">
          <cell r="A469" t="str">
            <v>1893291G</v>
          </cell>
          <cell r="B469" t="str">
            <v>ULRD-PCB-2.12M/2011/DTRY-CNTRA</v>
          </cell>
          <cell r="C469">
            <v>-10771.85</v>
          </cell>
          <cell r="D469">
            <v>-10771.85</v>
          </cell>
        </row>
        <row r="470">
          <cell r="A470" t="str">
            <v>1893292G</v>
          </cell>
          <cell r="B470" t="str">
            <v>ULRD-PCB-75M/2032/BURKE-CONTRA</v>
          </cell>
          <cell r="C470">
            <v>-3864.64</v>
          </cell>
          <cell r="D470">
            <v>-3864.64</v>
          </cell>
        </row>
        <row r="471">
          <cell r="A471" t="str">
            <v>1893293G</v>
          </cell>
          <cell r="B471" t="str">
            <v>ULRD-PCB-19.5M/2018/APPLG-CTRA</v>
          </cell>
          <cell r="C471">
            <v>-220397.66</v>
          </cell>
          <cell r="D471">
            <v>-220397.66</v>
          </cell>
        </row>
        <row r="472">
          <cell r="A472" t="str">
            <v>1893294G</v>
          </cell>
          <cell r="B472" t="str">
            <v>ULRD-PCB-10.125M/2032/CWT-CTRA</v>
          </cell>
          <cell r="C472">
            <v>-9882.67</v>
          </cell>
          <cell r="D472">
            <v>-9882.67</v>
          </cell>
        </row>
        <row r="473">
          <cell r="A473" t="str">
            <v>1893295G</v>
          </cell>
          <cell r="B473" t="str">
            <v>ULRD-PCB-13.87M/2038/SAV-CNTRA</v>
          </cell>
          <cell r="C473">
            <v>-4782.54</v>
          </cell>
          <cell r="D473">
            <v>-4782.54</v>
          </cell>
        </row>
        <row r="474">
          <cell r="A474" t="str">
            <v>1893296G</v>
          </cell>
          <cell r="B474" t="str">
            <v>ULRD-PCB-17.8M/2037/HRD 7-CTRA</v>
          </cell>
          <cell r="C474">
            <v>-87050.49</v>
          </cell>
          <cell r="D474">
            <v>-87050.49</v>
          </cell>
        </row>
        <row r="475">
          <cell r="A475" t="str">
            <v>1893297G</v>
          </cell>
          <cell r="B475" t="str">
            <v>ULRD-PCB-53M/2022/FLD 08-CTRA</v>
          </cell>
          <cell r="C475">
            <v>-201761.51</v>
          </cell>
          <cell r="D475">
            <v>-201761.51</v>
          </cell>
        </row>
        <row r="476">
          <cell r="A476" t="str">
            <v>1893298G</v>
          </cell>
          <cell r="B476" t="str">
            <v>ULRD-PCB-133.535M/2032/BRK-CTR</v>
          </cell>
          <cell r="C476">
            <v>-225441.96</v>
          </cell>
          <cell r="D476">
            <v>-225441.96</v>
          </cell>
        </row>
        <row r="477">
          <cell r="A477" t="str">
            <v>1893299G</v>
          </cell>
          <cell r="B477" t="str">
            <v>ULRD-PCB-83.5M/2012/MNRO-CNTRA</v>
          </cell>
          <cell r="C477">
            <v>-105876.23</v>
          </cell>
          <cell r="D477">
            <v>-105876.23</v>
          </cell>
        </row>
        <row r="478">
          <cell r="A478" t="str">
            <v>1893300G</v>
          </cell>
          <cell r="B478" t="str">
            <v>PCB/35.585M/2032/BURKE-CONTRA</v>
          </cell>
          <cell r="C478">
            <v>-123017.77</v>
          </cell>
          <cell r="D478">
            <v>-123017.77</v>
          </cell>
        </row>
        <row r="479">
          <cell r="A479" t="str">
            <v>1893301G</v>
          </cell>
          <cell r="B479" t="str">
            <v>PCB/78.725M/2030/BURKE-CONTRA</v>
          </cell>
          <cell r="C479">
            <v>-221917.33</v>
          </cell>
          <cell r="D479">
            <v>-221917.33</v>
          </cell>
        </row>
        <row r="480">
          <cell r="A480" t="str">
            <v>1893302G</v>
          </cell>
          <cell r="B480" t="str">
            <v>PCB/40M/2025/MONROE-CONTRA</v>
          </cell>
          <cell r="C480">
            <v>-99899.55</v>
          </cell>
          <cell r="D480">
            <v>-99899.55</v>
          </cell>
        </row>
        <row r="481">
          <cell r="A481" t="str">
            <v>1893303G</v>
          </cell>
          <cell r="B481" t="str">
            <v>PCB/60M/2032/BART FS-CONTRA</v>
          </cell>
          <cell r="C481">
            <v>-203161.62</v>
          </cell>
          <cell r="D481">
            <v>-203161.62</v>
          </cell>
        </row>
        <row r="482">
          <cell r="A482" t="str">
            <v>1893304G</v>
          </cell>
          <cell r="B482" t="str">
            <v>PCB/60M/2032/BART SS-CONTRA</v>
          </cell>
          <cell r="C482">
            <v>-205109.87</v>
          </cell>
          <cell r="D482">
            <v>-205109.87</v>
          </cell>
        </row>
        <row r="483">
          <cell r="A483" t="str">
            <v>1893305G</v>
          </cell>
          <cell r="B483" t="str">
            <v>PCB/53M/2032/BART TS-CONTRA</v>
          </cell>
          <cell r="C483">
            <v>-182380.12</v>
          </cell>
          <cell r="D483">
            <v>-182380.12</v>
          </cell>
        </row>
        <row r="484">
          <cell r="A484" t="str">
            <v>1893306G</v>
          </cell>
          <cell r="B484" t="str">
            <v>PCB-100M/2032/BART FS09-CONTRA</v>
          </cell>
          <cell r="C484">
            <v>-11034.47</v>
          </cell>
          <cell r="D484">
            <v>-11034.47</v>
          </cell>
        </row>
        <row r="485">
          <cell r="A485" t="str">
            <v>1893307G</v>
          </cell>
          <cell r="B485" t="str">
            <v>PCB-29M/2022/FLOYD FS09-CONTRA</v>
          </cell>
          <cell r="C485">
            <v>-19359.66</v>
          </cell>
          <cell r="D485">
            <v>-19359.66</v>
          </cell>
        </row>
        <row r="486">
          <cell r="A486" t="str">
            <v>1893308G</v>
          </cell>
          <cell r="B486" t="str">
            <v>PCB-173M/2032/BARTOW FS09 CNTR</v>
          </cell>
          <cell r="C486">
            <v>-351904.54</v>
          </cell>
          <cell r="D486">
            <v>-351904.54</v>
          </cell>
        </row>
        <row r="487">
          <cell r="A487" t="str">
            <v>1893309G</v>
          </cell>
          <cell r="B487" t="str">
            <v>PCB-89.2M/2048/MONROE SS09 CNTR</v>
          </cell>
          <cell r="C487">
            <v>-158516.92000000001</v>
          </cell>
          <cell r="D487">
            <v>-158516.92000000001</v>
          </cell>
        </row>
        <row r="488">
          <cell r="A488" t="str">
            <v>1893310G</v>
          </cell>
          <cell r="B488" t="str">
            <v>PCB-46M/2032/BURKE FS96 CONTRA</v>
          </cell>
          <cell r="C488">
            <v>-251269.94</v>
          </cell>
          <cell r="D488">
            <v>-251269.94</v>
          </cell>
        </row>
        <row r="489">
          <cell r="A489" t="str">
            <v>1893311G</v>
          </cell>
          <cell r="B489" t="str">
            <v>PCB-114.3M/2049/BURKE FS09 CNTR</v>
          </cell>
          <cell r="C489">
            <v>-188110.37</v>
          </cell>
          <cell r="D489">
            <v>-188110.37</v>
          </cell>
        </row>
        <row r="490">
          <cell r="A490" t="str">
            <v>1893312G</v>
          </cell>
          <cell r="B490" t="str">
            <v>PCB-40M/2049/MONROE FS09 CNTRA</v>
          </cell>
          <cell r="C490">
            <v>0</v>
          </cell>
          <cell r="D490">
            <v>0</v>
          </cell>
        </row>
        <row r="491">
          <cell r="A491" t="str">
            <v>1893313G</v>
          </cell>
          <cell r="B491" t="str">
            <v>PCB-53M/2022/FLOYD FS08 CONTRA</v>
          </cell>
          <cell r="C491">
            <v>-197583.87</v>
          </cell>
          <cell r="D491">
            <v>-197583.87</v>
          </cell>
        </row>
        <row r="492">
          <cell r="A492" t="str">
            <v>1893314G</v>
          </cell>
          <cell r="B492" t="str">
            <v>PCB-83.5M/2048/MONROE 09 CNTRA</v>
          </cell>
          <cell r="C492">
            <v>-124444.08</v>
          </cell>
          <cell r="D492">
            <v>-124444.08</v>
          </cell>
        </row>
        <row r="493">
          <cell r="A493" t="str">
            <v>1893315G</v>
          </cell>
          <cell r="B493" t="str">
            <v>PCB-68.5M/2048/BRK FS08 CONTRA</v>
          </cell>
          <cell r="C493">
            <v>-79825.53</v>
          </cell>
          <cell r="D493">
            <v>-79825.53</v>
          </cell>
        </row>
        <row r="494">
          <cell r="A494" t="str">
            <v>1893316G</v>
          </cell>
          <cell r="B494" t="str">
            <v>PCB-45M/2025/MNR FS 1995 CONTRA</v>
          </cell>
          <cell r="C494">
            <v>-211909.59</v>
          </cell>
          <cell r="D494">
            <v>-211909.59</v>
          </cell>
        </row>
        <row r="495">
          <cell r="A495" t="str">
            <v>1893317G</v>
          </cell>
          <cell r="B495" t="str">
            <v>PCB-67M/2016/APPLING CONTRA</v>
          </cell>
          <cell r="C495">
            <v>-310388.71999999997</v>
          </cell>
          <cell r="D495">
            <v>-310388.71999999997</v>
          </cell>
        </row>
        <row r="496">
          <cell r="A496" t="str">
            <v>1893318G</v>
          </cell>
          <cell r="B496" t="str">
            <v>ULRD-PCB-14.075M/2018/COWETA</v>
          </cell>
          <cell r="C496">
            <v>302220.06</v>
          </cell>
          <cell r="D496">
            <v>302220.06</v>
          </cell>
        </row>
        <row r="497">
          <cell r="A497" t="str">
            <v>1893319G</v>
          </cell>
          <cell r="B497" t="str">
            <v>PCB-48.720M/2036/MONROE CONTRA</v>
          </cell>
          <cell r="C497">
            <v>-87552.36</v>
          </cell>
          <cell r="D497">
            <v>-87552.36</v>
          </cell>
        </row>
        <row r="498">
          <cell r="A498" t="str">
            <v>1893320G</v>
          </cell>
          <cell r="B498" t="str">
            <v>PCB-85M/2034/BURKE</v>
          </cell>
          <cell r="C498">
            <v>1843386.43</v>
          </cell>
          <cell r="D498">
            <v>1843386.43</v>
          </cell>
        </row>
        <row r="499">
          <cell r="A499" t="str">
            <v>1893321G</v>
          </cell>
          <cell r="B499" t="str">
            <v>PCB-100M/2034/BURKE</v>
          </cell>
          <cell r="C499">
            <v>1876383.37</v>
          </cell>
          <cell r="D499">
            <v>1876383.37</v>
          </cell>
        </row>
        <row r="500">
          <cell r="A500" t="str">
            <v>1893322G</v>
          </cell>
          <cell r="B500" t="str">
            <v>PCB-50M/2032/BURKE</v>
          </cell>
          <cell r="C500">
            <v>1734757.66</v>
          </cell>
          <cell r="D500">
            <v>1734757.66</v>
          </cell>
        </row>
        <row r="501">
          <cell r="A501" t="str">
            <v>1893323G</v>
          </cell>
          <cell r="B501" t="str">
            <v>PCB-17.5/2029/MONROE</v>
          </cell>
          <cell r="C501">
            <v>221255.51</v>
          </cell>
          <cell r="D501">
            <v>221255.51</v>
          </cell>
        </row>
        <row r="502">
          <cell r="A502" t="str">
            <v>1893324G</v>
          </cell>
          <cell r="B502" t="str">
            <v>PCB-5.45/53M/2034/BURKE CONTRA</v>
          </cell>
          <cell r="C502">
            <v>-124058.15</v>
          </cell>
          <cell r="D502">
            <v>-124058.15</v>
          </cell>
        </row>
        <row r="503">
          <cell r="A503" t="str">
            <v>1893325G</v>
          </cell>
          <cell r="B503" t="str">
            <v>PCB-26.4M/2023/PUTNAM</v>
          </cell>
          <cell r="C503">
            <v>777688.61</v>
          </cell>
          <cell r="D503">
            <v>777688.61</v>
          </cell>
        </row>
        <row r="504">
          <cell r="A504" t="str">
            <v>1893326G</v>
          </cell>
          <cell r="B504" t="str">
            <v>PCB-20.8M/2032/PUTNAM</v>
          </cell>
          <cell r="C504">
            <v>863244.1</v>
          </cell>
          <cell r="D504">
            <v>863244.1</v>
          </cell>
        </row>
        <row r="505">
          <cell r="A505" t="str">
            <v>1893327G</v>
          </cell>
          <cell r="B505" t="str">
            <v>PCB-37M/2029/PUTNAM</v>
          </cell>
          <cell r="C505">
            <v>1842051.67</v>
          </cell>
          <cell r="D505">
            <v>1842051.67</v>
          </cell>
        </row>
        <row r="506">
          <cell r="A506" t="str">
            <v>1893328G</v>
          </cell>
          <cell r="B506" t="str">
            <v>PCB-13.7M/2024/PUTNAM</v>
          </cell>
          <cell r="C506">
            <v>227300.9</v>
          </cell>
          <cell r="D506">
            <v>227300.9</v>
          </cell>
        </row>
        <row r="507">
          <cell r="A507" t="str">
            <v>1893417G</v>
          </cell>
          <cell r="B507" t="str">
            <v>PCB-67M/2016/APPLING</v>
          </cell>
          <cell r="C507">
            <v>310388.71999999997</v>
          </cell>
          <cell r="D507">
            <v>310388.71999999997</v>
          </cell>
        </row>
        <row r="508">
          <cell r="A508" t="str">
            <v>1893418G</v>
          </cell>
          <cell r="B508" t="str">
            <v>ULRD-PCB-14.075M/2018/COWETA CONTRA</v>
          </cell>
          <cell r="C508">
            <v>-284014.15000000002</v>
          </cell>
          <cell r="D508">
            <v>-284014.15000000002</v>
          </cell>
        </row>
        <row r="509">
          <cell r="A509" t="str">
            <v>1893419G</v>
          </cell>
          <cell r="B509" t="str">
            <v>PCB-48.720M/2036/MONROE</v>
          </cell>
          <cell r="C509">
            <v>443927.85</v>
          </cell>
          <cell r="D509">
            <v>443927.85</v>
          </cell>
        </row>
        <row r="510">
          <cell r="A510" t="str">
            <v>1893420G</v>
          </cell>
          <cell r="B510" t="str">
            <v>PCB-85M/2034/BURKE CONTRA</v>
          </cell>
          <cell r="C510">
            <v>-280425.76</v>
          </cell>
          <cell r="D510">
            <v>-280425.76</v>
          </cell>
        </row>
        <row r="511">
          <cell r="A511" t="str">
            <v>1893421G</v>
          </cell>
          <cell r="B511" t="str">
            <v>PCB-100M/2034/BURKE CONTRA</v>
          </cell>
          <cell r="C511">
            <v>-285445.46000000002</v>
          </cell>
          <cell r="D511">
            <v>-285445.46000000002</v>
          </cell>
        </row>
        <row r="512">
          <cell r="A512" t="str">
            <v>1893422G</v>
          </cell>
          <cell r="B512" t="str">
            <v>PCB-50M/2032/BURKE CONTRA</v>
          </cell>
          <cell r="C512">
            <v>-190263.7</v>
          </cell>
          <cell r="D512">
            <v>-190263.7</v>
          </cell>
        </row>
        <row r="513">
          <cell r="A513" t="str">
            <v>1893423G</v>
          </cell>
          <cell r="B513" t="str">
            <v>PCB-17.5/2029/MONROE CONTRA</v>
          </cell>
          <cell r="C513">
            <v>-36362.31</v>
          </cell>
          <cell r="D513">
            <v>-36362.31</v>
          </cell>
        </row>
        <row r="514">
          <cell r="A514" t="str">
            <v>1893425G</v>
          </cell>
          <cell r="B514" t="str">
            <v>PCB-26.4M/2023/PUTNAM CONTRA</v>
          </cell>
          <cell r="C514">
            <v>-531040.15</v>
          </cell>
          <cell r="D514">
            <v>-531040.15</v>
          </cell>
        </row>
        <row r="515">
          <cell r="A515" t="str">
            <v>1893426G</v>
          </cell>
          <cell r="B515" t="str">
            <v>PCB-20.8M/2032/PUTNAM CONTRA</v>
          </cell>
          <cell r="C515">
            <v>-386935.34</v>
          </cell>
          <cell r="D515">
            <v>-386935.34</v>
          </cell>
        </row>
        <row r="516">
          <cell r="A516" t="str">
            <v>1893427G</v>
          </cell>
          <cell r="B516" t="str">
            <v>PCB-37M/2029/PUTNAM CONTRA</v>
          </cell>
          <cell r="C516">
            <v>-849953.12</v>
          </cell>
          <cell r="D516">
            <v>-849953.12</v>
          </cell>
        </row>
        <row r="517">
          <cell r="A517" t="str">
            <v>1893428G</v>
          </cell>
          <cell r="B517" t="str">
            <v>PCB-13.7M/2024/PUTNAM CONTRA</v>
          </cell>
          <cell r="C517">
            <v>-142322.64000000001</v>
          </cell>
          <cell r="D517">
            <v>-142322.64000000001</v>
          </cell>
        </row>
        <row r="518">
          <cell r="A518" t="str">
            <v>1893610G</v>
          </cell>
          <cell r="B518" t="str">
            <v>PCB-VAR%/24.945M/2023/BTOW</v>
          </cell>
          <cell r="C518">
            <v>716034.56000000006</v>
          </cell>
          <cell r="D518">
            <v>716034.56000000006</v>
          </cell>
        </row>
        <row r="519">
          <cell r="A519" t="str">
            <v>1893611G</v>
          </cell>
          <cell r="B519" t="str">
            <v>PCB-VAR%/46.79M/2024/BRTOW</v>
          </cell>
          <cell r="C519">
            <v>1673416.14</v>
          </cell>
          <cell r="D519">
            <v>1673416.14</v>
          </cell>
        </row>
        <row r="520">
          <cell r="A520" t="str">
            <v>1893710G</v>
          </cell>
          <cell r="B520" t="str">
            <v>PCB-VAR%/24.945M/2023/BTOW-CONTRA</v>
          </cell>
          <cell r="C520">
            <v>-528323.1</v>
          </cell>
          <cell r="D520">
            <v>-528323.1</v>
          </cell>
        </row>
        <row r="521">
          <cell r="A521" t="str">
            <v>1893711G</v>
          </cell>
          <cell r="B521" t="str">
            <v>PCB-VAR%/46.79M/2024/BRTOW-CONTRA</v>
          </cell>
          <cell r="C521">
            <v>-1114264.06</v>
          </cell>
          <cell r="D521">
            <v>-1114264.06</v>
          </cell>
        </row>
        <row r="522">
          <cell r="A522" t="str">
            <v>1893718G</v>
          </cell>
          <cell r="B522" t="str">
            <v>ULRD-PCB-104.6/2053/BURKE FS 13-CONTRA</v>
          </cell>
          <cell r="C522">
            <v>-2134762.2400000002</v>
          </cell>
          <cell r="D522">
            <v>-2134762.2400000002</v>
          </cell>
        </row>
        <row r="523">
          <cell r="A523" t="str">
            <v>1893719G</v>
          </cell>
          <cell r="B523" t="str">
            <v>ULRD-PCB-VAR%/17M/2025/BARTOW-CONTRA</v>
          </cell>
          <cell r="C523">
            <v>-154713</v>
          </cell>
          <cell r="D523">
            <v>-154713</v>
          </cell>
        </row>
        <row r="524">
          <cell r="A524" t="str">
            <v>1893720G</v>
          </cell>
          <cell r="B524" t="str">
            <v>ULRD-PCB-VAR%/19.5M/2018/APPLNG-CONTRA</v>
          </cell>
          <cell r="C524">
            <v>-317917.5</v>
          </cell>
          <cell r="D524">
            <v>-317917.5</v>
          </cell>
        </row>
        <row r="525">
          <cell r="A525" t="str">
            <v>1893721G</v>
          </cell>
          <cell r="B525" t="str">
            <v>PCB-DLR/65M/2048/BURKE SS08</v>
          </cell>
          <cell r="C525">
            <v>804344.06</v>
          </cell>
          <cell r="D525">
            <v>804344.06</v>
          </cell>
        </row>
        <row r="526">
          <cell r="A526" t="str">
            <v>1893722G</v>
          </cell>
          <cell r="B526" t="str">
            <v>PCB-DLR/65M/2048/BURKE SS08-CONTRA</v>
          </cell>
          <cell r="C526">
            <v>-168783.75</v>
          </cell>
          <cell r="D526">
            <v>-168783.75</v>
          </cell>
        </row>
        <row r="527">
          <cell r="A527" t="str">
            <v>1893723G</v>
          </cell>
          <cell r="B527" t="str">
            <v>PCB-VAR%/27M/2032/BURKE</v>
          </cell>
          <cell r="C527">
            <v>874654.67</v>
          </cell>
          <cell r="D527">
            <v>874654.67</v>
          </cell>
        </row>
        <row r="528">
          <cell r="A528" t="str">
            <v>1893724G</v>
          </cell>
          <cell r="B528" t="str">
            <v>PCB-VAR%/27M/2032/BURKE-CONTRA</v>
          </cell>
          <cell r="C528">
            <v>-356665.85</v>
          </cell>
          <cell r="D528">
            <v>-356665.85</v>
          </cell>
        </row>
        <row r="529">
          <cell r="A529" t="str">
            <v>1893725G</v>
          </cell>
          <cell r="B529" t="str">
            <v>PCB-VAR%/38M/2029/BARTOW</v>
          </cell>
          <cell r="C529">
            <v>1114392.81</v>
          </cell>
          <cell r="D529">
            <v>1114392.81</v>
          </cell>
        </row>
        <row r="530">
          <cell r="A530" t="str">
            <v>1893726G</v>
          </cell>
          <cell r="B530" t="str">
            <v>PCB-VAR%/38M/2029/BARTOW-CONTRA</v>
          </cell>
          <cell r="C530">
            <v>-538299</v>
          </cell>
          <cell r="D530">
            <v>-538299</v>
          </cell>
        </row>
        <row r="531">
          <cell r="A531" t="str">
            <v>1893733G</v>
          </cell>
          <cell r="B531" t="str">
            <v>PCB-55M/2032/BURKE 5TH SERIES 94</v>
          </cell>
          <cell r="C531">
            <v>0</v>
          </cell>
          <cell r="D531">
            <v>0</v>
          </cell>
        </row>
        <row r="532">
          <cell r="A532" t="str">
            <v>1893734G</v>
          </cell>
          <cell r="B532" t="str">
            <v>PCB-55M/2032/BURKE 5TH SERIES 94-CONTRA</v>
          </cell>
          <cell r="C532">
            <v>0</v>
          </cell>
          <cell r="D532">
            <v>0</v>
          </cell>
        </row>
        <row r="533">
          <cell r="A533" t="str">
            <v>1899000G</v>
          </cell>
          <cell r="B533" t="str">
            <v>UNAMORT LOSS ON REACQUIRED DEBT - CURRENT</v>
          </cell>
          <cell r="C533">
            <v>10151257.66</v>
          </cell>
          <cell r="D533">
            <v>10151257.66</v>
          </cell>
        </row>
        <row r="534">
          <cell r="A534">
            <v>21100130</v>
          </cell>
          <cell r="B534" t="str">
            <v>PIC-OTHER STOCK AWARDS</v>
          </cell>
          <cell r="C534">
            <v>-4639007.83</v>
          </cell>
          <cell r="D534">
            <v>-4639007.83</v>
          </cell>
        </row>
        <row r="535">
          <cell r="A535">
            <v>21900013</v>
          </cell>
          <cell r="B535" t="str">
            <v>OCI BEG BAL HEDGE INTEREST</v>
          </cell>
          <cell r="C535">
            <v>15812964.300000001</v>
          </cell>
          <cell r="D535">
            <v>15812964.300000001</v>
          </cell>
        </row>
        <row r="536">
          <cell r="A536">
            <v>21901501</v>
          </cell>
          <cell r="B536" t="str">
            <v>OCI-CHG FV-PRE ISSUANCE HDGS</v>
          </cell>
          <cell r="C536">
            <v>0</v>
          </cell>
          <cell r="D536">
            <v>0</v>
          </cell>
        </row>
        <row r="537">
          <cell r="A537">
            <v>21901502</v>
          </cell>
          <cell r="B537" t="str">
            <v>CHG FV-HDG-INT-GN-SRSK11/02</v>
          </cell>
          <cell r="C537">
            <v>0</v>
          </cell>
          <cell r="D537">
            <v>0</v>
          </cell>
        </row>
        <row r="538">
          <cell r="A538">
            <v>21901503</v>
          </cell>
          <cell r="B538" t="str">
            <v>CHG FV-HDG-INT-LS-SRSO&amp;N4/03</v>
          </cell>
          <cell r="C538">
            <v>0</v>
          </cell>
          <cell r="D538">
            <v>0</v>
          </cell>
        </row>
        <row r="539">
          <cell r="A539">
            <v>21901504</v>
          </cell>
          <cell r="B539" t="str">
            <v>OCI-CHG FV-HDG-INT-LS-SRSQ9/03</v>
          </cell>
          <cell r="C539">
            <v>0</v>
          </cell>
          <cell r="D539">
            <v>0</v>
          </cell>
        </row>
        <row r="540">
          <cell r="A540">
            <v>21901509</v>
          </cell>
          <cell r="B540" t="str">
            <v>OCI-CHG FV-HDG-INT-LOSS-SRSY05</v>
          </cell>
          <cell r="C540">
            <v>0</v>
          </cell>
          <cell r="D540">
            <v>0</v>
          </cell>
        </row>
        <row r="541">
          <cell r="A541">
            <v>21901510</v>
          </cell>
          <cell r="B541" t="str">
            <v>OCI-CHG FV-HDG-INT-SAV-25M-SRE</v>
          </cell>
          <cell r="C541">
            <v>0</v>
          </cell>
          <cell r="D541">
            <v>0</v>
          </cell>
        </row>
        <row r="542">
          <cell r="A542">
            <v>21901511</v>
          </cell>
          <cell r="B542" t="str">
            <v>OCI-CHG FV-HDG-INT-SAV-30M-SRG</v>
          </cell>
          <cell r="C542">
            <v>0</v>
          </cell>
          <cell r="D542">
            <v>0</v>
          </cell>
        </row>
        <row r="543">
          <cell r="A543">
            <v>21901512</v>
          </cell>
          <cell r="B543" t="str">
            <v>OCI-CHG FV-HDG-INT-LOSS-SRSA06</v>
          </cell>
          <cell r="C543">
            <v>0</v>
          </cell>
          <cell r="D543">
            <v>0</v>
          </cell>
        </row>
        <row r="544">
          <cell r="A544">
            <v>21901513</v>
          </cell>
          <cell r="B544" t="str">
            <v>OCI-CHG FV-HDG-INT-LOSS-SRSA07</v>
          </cell>
          <cell r="C544">
            <v>0</v>
          </cell>
          <cell r="D544">
            <v>0</v>
          </cell>
        </row>
        <row r="545">
          <cell r="A545">
            <v>21901514</v>
          </cell>
          <cell r="B545" t="str">
            <v>OCI-CHG FV-HDG-INT-GAIN-SRSB07</v>
          </cell>
          <cell r="C545">
            <v>0</v>
          </cell>
          <cell r="D545">
            <v>0</v>
          </cell>
        </row>
        <row r="546">
          <cell r="A546">
            <v>21901515</v>
          </cell>
          <cell r="B546" t="str">
            <v>OCI-CHG FV-HDG-INT-GAIN-SRSD07</v>
          </cell>
          <cell r="C546">
            <v>0</v>
          </cell>
          <cell r="D546">
            <v>0</v>
          </cell>
        </row>
        <row r="547">
          <cell r="A547">
            <v>21901516</v>
          </cell>
          <cell r="B547" t="str">
            <v>OCI-CHG FV-HDG-INT-GAIN-SRSE07</v>
          </cell>
          <cell r="C547">
            <v>0</v>
          </cell>
          <cell r="D547">
            <v>0</v>
          </cell>
        </row>
        <row r="548">
          <cell r="A548">
            <v>21901517</v>
          </cell>
          <cell r="B548" t="str">
            <v>OCI-CHG FV-HDG-INT-LOSS-SRSB08</v>
          </cell>
          <cell r="C548">
            <v>0</v>
          </cell>
          <cell r="D548">
            <v>0</v>
          </cell>
        </row>
        <row r="549">
          <cell r="A549">
            <v>21901518</v>
          </cell>
          <cell r="B549" t="str">
            <v>LOSS ON SERIES 2009A</v>
          </cell>
          <cell r="C549">
            <v>0</v>
          </cell>
          <cell r="D549">
            <v>0</v>
          </cell>
        </row>
        <row r="550">
          <cell r="A550">
            <v>21901519</v>
          </cell>
          <cell r="B550" t="str">
            <v>LOSS ON SERIES 2009B</v>
          </cell>
          <cell r="C550">
            <v>0</v>
          </cell>
          <cell r="D550">
            <v>0</v>
          </cell>
        </row>
        <row r="551">
          <cell r="A551">
            <v>21901550</v>
          </cell>
          <cell r="B551" t="str">
            <v>OCI-CHG FV-HDG-INT-LOSS-BANKNT</v>
          </cell>
          <cell r="C551">
            <v>0</v>
          </cell>
          <cell r="D551">
            <v>0</v>
          </cell>
        </row>
        <row r="552">
          <cell r="A552">
            <v>21901591</v>
          </cell>
          <cell r="B552" t="str">
            <v>OCI-CHG FV-LIBOR HEDGES</v>
          </cell>
          <cell r="C552">
            <v>0</v>
          </cell>
          <cell r="D552">
            <v>0</v>
          </cell>
        </row>
        <row r="553">
          <cell r="A553">
            <v>21903502</v>
          </cell>
          <cell r="B553" t="str">
            <v>RECLS-HDG-INT-AMT-GAIN-SRSKO2</v>
          </cell>
          <cell r="C553">
            <v>0</v>
          </cell>
          <cell r="D553">
            <v>0</v>
          </cell>
        </row>
        <row r="554">
          <cell r="A554">
            <v>21903503</v>
          </cell>
          <cell r="B554" t="str">
            <v>RECLS-HDG-INT-LOSS-SRSO&amp;N4/03</v>
          </cell>
          <cell r="C554">
            <v>0</v>
          </cell>
          <cell r="D554">
            <v>0</v>
          </cell>
        </row>
        <row r="555">
          <cell r="A555">
            <v>21903504</v>
          </cell>
          <cell r="B555" t="str">
            <v>RECLS-HDG-INT-LOSS-SRSQ9/03</v>
          </cell>
          <cell r="C555">
            <v>0</v>
          </cell>
          <cell r="D555">
            <v>0</v>
          </cell>
        </row>
        <row r="556">
          <cell r="A556">
            <v>21903505</v>
          </cell>
          <cell r="B556" t="str">
            <v>RECLS-HDG-INT-AMT-LOSSSRSQ1/04</v>
          </cell>
          <cell r="C556">
            <v>0</v>
          </cell>
          <cell r="D556">
            <v>0</v>
          </cell>
        </row>
        <row r="557">
          <cell r="A557">
            <v>21903506</v>
          </cell>
          <cell r="B557" t="str">
            <v>RECLS-HDG-INT-AMT-LOSS-SRSV04</v>
          </cell>
          <cell r="C557">
            <v>0</v>
          </cell>
          <cell r="D557">
            <v>0</v>
          </cell>
        </row>
        <row r="558">
          <cell r="A558">
            <v>21903507</v>
          </cell>
          <cell r="B558" t="str">
            <v>RECLS-HDG-INT-AMT-LOSS-SRSW04</v>
          </cell>
          <cell r="C558">
            <v>0</v>
          </cell>
          <cell r="D558">
            <v>0</v>
          </cell>
        </row>
        <row r="559">
          <cell r="A559">
            <v>21903508</v>
          </cell>
          <cell r="B559" t="str">
            <v>RECLS-HDG-INT-AMT-GAIN-SRSX05</v>
          </cell>
          <cell r="C559">
            <v>0</v>
          </cell>
          <cell r="D559">
            <v>0</v>
          </cell>
        </row>
        <row r="560">
          <cell r="A560">
            <v>21903509</v>
          </cell>
          <cell r="B560" t="str">
            <v>RECLS-HDG-INT-AMT-LOSS-SRSY05</v>
          </cell>
          <cell r="C560">
            <v>0</v>
          </cell>
          <cell r="D560">
            <v>0</v>
          </cell>
        </row>
        <row r="561">
          <cell r="A561">
            <v>21903510</v>
          </cell>
          <cell r="B561" t="str">
            <v>OCI-RECLS-HDG-INT-SAV-25M-SRSE</v>
          </cell>
          <cell r="C561">
            <v>0</v>
          </cell>
          <cell r="D561">
            <v>0</v>
          </cell>
        </row>
        <row r="562">
          <cell r="A562">
            <v>21903511</v>
          </cell>
          <cell r="B562" t="str">
            <v>OCI-RECLS-HDG-INT-SAV-30M-SRSG</v>
          </cell>
          <cell r="C562">
            <v>0</v>
          </cell>
          <cell r="D562">
            <v>0</v>
          </cell>
        </row>
        <row r="563">
          <cell r="A563">
            <v>21903512</v>
          </cell>
          <cell r="B563" t="str">
            <v>RECLS-HDG-INT-AMT-LOSS-SRSA06</v>
          </cell>
          <cell r="C563">
            <v>0</v>
          </cell>
          <cell r="D563">
            <v>0</v>
          </cell>
        </row>
        <row r="564">
          <cell r="A564">
            <v>21903513</v>
          </cell>
          <cell r="B564" t="str">
            <v>RECLS-HDG-INT-AMT-LOSS-SRSA07</v>
          </cell>
          <cell r="C564">
            <v>0</v>
          </cell>
          <cell r="D564">
            <v>0</v>
          </cell>
        </row>
        <row r="565">
          <cell r="A565">
            <v>21903514</v>
          </cell>
          <cell r="B565" t="str">
            <v>RECLS-HDG-INT-AMT-GAIN-SRSB07</v>
          </cell>
          <cell r="C565">
            <v>0</v>
          </cell>
          <cell r="D565">
            <v>0</v>
          </cell>
        </row>
        <row r="566">
          <cell r="A566">
            <v>21903515</v>
          </cell>
          <cell r="B566" t="str">
            <v>RECLS-HDG-INT-AMT-GAIN-SRSD07</v>
          </cell>
          <cell r="C566">
            <v>46244.04</v>
          </cell>
          <cell r="D566">
            <v>46244.04</v>
          </cell>
        </row>
        <row r="567">
          <cell r="A567">
            <v>21903516</v>
          </cell>
          <cell r="B567" t="str">
            <v>RECLS-HDG-INT-AMT-GAIN-SRSE07</v>
          </cell>
          <cell r="C567">
            <v>0</v>
          </cell>
          <cell r="D567">
            <v>0</v>
          </cell>
        </row>
        <row r="568">
          <cell r="A568">
            <v>21903517</v>
          </cell>
          <cell r="B568" t="str">
            <v>OCI-RECLS-HDG-INT-AMT-SRS B-08</v>
          </cell>
          <cell r="C568">
            <v>-116762.39</v>
          </cell>
          <cell r="D568">
            <v>-116762.39</v>
          </cell>
        </row>
        <row r="569">
          <cell r="A569">
            <v>21903518</v>
          </cell>
          <cell r="B569" t="str">
            <v>AMT-INC LOSS ON SRS 2009A</v>
          </cell>
          <cell r="C569">
            <v>-465740.41</v>
          </cell>
          <cell r="D569">
            <v>-465740.41</v>
          </cell>
        </row>
        <row r="570">
          <cell r="A570">
            <v>21903519</v>
          </cell>
          <cell r="B570" t="str">
            <v>AMT LOSS SERIES 2009B</v>
          </cell>
          <cell r="C570">
            <v>-71233.210000000006</v>
          </cell>
          <cell r="D570">
            <v>-71233.210000000006</v>
          </cell>
        </row>
        <row r="571">
          <cell r="A571">
            <v>21903550</v>
          </cell>
          <cell r="B571" t="str">
            <v>OCI-RECLS-HDG-INT-AMT-BANK NT</v>
          </cell>
          <cell r="C571">
            <v>0</v>
          </cell>
          <cell r="D571">
            <v>0</v>
          </cell>
        </row>
        <row r="572">
          <cell r="A572">
            <v>21903565</v>
          </cell>
          <cell r="B572" t="str">
            <v>OCI-RECLASS HDG-INT-CF2015/$350M/DOE</v>
          </cell>
          <cell r="C572">
            <v>-410028.54</v>
          </cell>
          <cell r="D572">
            <v>-410028.54</v>
          </cell>
        </row>
        <row r="573">
          <cell r="A573">
            <v>21903590</v>
          </cell>
          <cell r="B573" t="str">
            <v>OCI-RECLS-HDG-INT-PCB-STL</v>
          </cell>
          <cell r="C573">
            <v>0</v>
          </cell>
          <cell r="D573">
            <v>0</v>
          </cell>
        </row>
        <row r="574">
          <cell r="A574">
            <v>21903591</v>
          </cell>
          <cell r="B574" t="str">
            <v>OCI-RECLS-HDG-INT-LIBOR-STL</v>
          </cell>
          <cell r="C574">
            <v>0</v>
          </cell>
          <cell r="D574">
            <v>0</v>
          </cell>
        </row>
        <row r="575">
          <cell r="A575">
            <v>22700121</v>
          </cell>
          <cell r="B575" t="str">
            <v>OBLIG CAP LS-NONCUR-DAHLBERG</v>
          </cell>
          <cell r="C575">
            <v>-24211929.25</v>
          </cell>
          <cell r="D575">
            <v>-24211929.25</v>
          </cell>
        </row>
        <row r="576">
          <cell r="A576">
            <v>22700122</v>
          </cell>
          <cell r="B576" t="str">
            <v>OBLIG CAP LS-NONCUR-W. GEORGIA</v>
          </cell>
          <cell r="C576">
            <v>-107556796.8</v>
          </cell>
          <cell r="D576">
            <v>-107556796.8</v>
          </cell>
        </row>
        <row r="577">
          <cell r="A577">
            <v>22810001</v>
          </cell>
          <cell r="B577" t="str">
            <v>ACCUM PROP INS-STRM DMG RSRV</v>
          </cell>
          <cell r="C577">
            <v>0</v>
          </cell>
          <cell r="D577">
            <v>0</v>
          </cell>
        </row>
        <row r="578">
          <cell r="A578">
            <v>22810002</v>
          </cell>
          <cell r="B578" t="str">
            <v>ACCUM PROP INS-STRM DMG CONTRA</v>
          </cell>
          <cell r="C578">
            <v>0</v>
          </cell>
          <cell r="D578">
            <v>0</v>
          </cell>
        </row>
        <row r="579">
          <cell r="A579">
            <v>22810005</v>
          </cell>
          <cell r="B579" t="str">
            <v>ACCUM PROP INS-ENV REMED RSRV</v>
          </cell>
          <cell r="C579">
            <v>-576066.81999999995</v>
          </cell>
          <cell r="D579">
            <v>-576066.81999999995</v>
          </cell>
        </row>
        <row r="580">
          <cell r="A580">
            <v>22810006</v>
          </cell>
          <cell r="B580" t="str">
            <v>ACCUM PROP INS-ENV RSRV CONTRA</v>
          </cell>
          <cell r="C580">
            <v>576066.81999999995</v>
          </cell>
          <cell r="D580">
            <v>576066.81999999995</v>
          </cell>
        </row>
        <row r="581">
          <cell r="A581">
            <v>22820100</v>
          </cell>
          <cell r="B581" t="str">
            <v>ACCUM I&amp;D-WORKERS COMP</v>
          </cell>
          <cell r="C581">
            <v>-14140092.34</v>
          </cell>
          <cell r="D581">
            <v>-14140092.34</v>
          </cell>
        </row>
        <row r="582">
          <cell r="A582">
            <v>22820200</v>
          </cell>
          <cell r="B582" t="str">
            <v>ACCUM PROV INJURIES&amp;DAMAGES</v>
          </cell>
          <cell r="C582">
            <v>-8559425.1500000004</v>
          </cell>
          <cell r="D582">
            <v>-8559425.1500000004</v>
          </cell>
        </row>
        <row r="583">
          <cell r="A583">
            <v>22830012</v>
          </cell>
          <cell r="B583" t="str">
            <v>ACCUM P&amp;B-OUT DIR PNSN PLAN</v>
          </cell>
          <cell r="C583">
            <v>-699920</v>
          </cell>
          <cell r="D583">
            <v>-699920</v>
          </cell>
        </row>
        <row r="584">
          <cell r="A584">
            <v>22830014</v>
          </cell>
          <cell r="B584" t="str">
            <v>ACCUM P&amp;B-SERP-SFAS 87</v>
          </cell>
          <cell r="C584">
            <v>-75905247.549999997</v>
          </cell>
          <cell r="D584">
            <v>-75905247.549999997</v>
          </cell>
        </row>
        <row r="585">
          <cell r="A585">
            <v>22830017</v>
          </cell>
          <cell r="B585" t="str">
            <v>ACCUM P&amp;B-SERP-SFAS 87-SAV</v>
          </cell>
          <cell r="C585">
            <v>-4375456.3499999996</v>
          </cell>
          <cell r="D585">
            <v>-4375456.3499999996</v>
          </cell>
        </row>
        <row r="586">
          <cell r="A586">
            <v>22830019</v>
          </cell>
          <cell r="B586" t="str">
            <v>ACCUM P&amp;B-SUPPL BENEFIT PLAN</v>
          </cell>
          <cell r="C586">
            <v>-892554.03</v>
          </cell>
          <cell r="D586">
            <v>-892554.03</v>
          </cell>
        </row>
        <row r="587">
          <cell r="A587">
            <v>22830030</v>
          </cell>
          <cell r="B587" t="str">
            <v>ACCUM P&amp;B-LIFE-SFAS 106</v>
          </cell>
          <cell r="C587">
            <v>-16290437.800000001</v>
          </cell>
          <cell r="D587">
            <v>-16290437.800000001</v>
          </cell>
        </row>
        <row r="588">
          <cell r="A588">
            <v>22830050</v>
          </cell>
          <cell r="B588" t="str">
            <v>ACCUM P&amp;B-MEDICAL-SFAS 106</v>
          </cell>
          <cell r="C588">
            <v>-302649350.35000002</v>
          </cell>
          <cell r="D588">
            <v>-302649350.35000002</v>
          </cell>
        </row>
        <row r="589">
          <cell r="A589">
            <v>22830070</v>
          </cell>
          <cell r="B589" t="str">
            <v>ACCUM P&amp;B-POST EMPLOYMENT</v>
          </cell>
          <cell r="C589">
            <v>-6157627</v>
          </cell>
          <cell r="D589">
            <v>-6157627</v>
          </cell>
        </row>
        <row r="590">
          <cell r="A590">
            <v>22830100</v>
          </cell>
          <cell r="B590" t="str">
            <v>MED DRUG SUBSIDY-OPRB-FAS 106</v>
          </cell>
          <cell r="C590">
            <v>47687486.530000001</v>
          </cell>
          <cell r="D590">
            <v>47687486.530000001</v>
          </cell>
        </row>
        <row r="591">
          <cell r="A591">
            <v>22830201</v>
          </cell>
          <cell r="B591" t="str">
            <v>ACCUM P&amp;B-COSB-SFAS 87</v>
          </cell>
          <cell r="C591">
            <v>-4043196.08</v>
          </cell>
          <cell r="D591">
            <v>-4043196.08</v>
          </cell>
        </row>
        <row r="592">
          <cell r="A592">
            <v>22900002</v>
          </cell>
          <cell r="B592" t="str">
            <v>ACCUM RATE REFUND-FERC</v>
          </cell>
          <cell r="C592">
            <v>-4354175.8600000003</v>
          </cell>
          <cell r="D592">
            <v>-4354175.8600000003</v>
          </cell>
        </row>
        <row r="593">
          <cell r="A593">
            <v>22900003</v>
          </cell>
          <cell r="B593" t="str">
            <v>ACCUM RATE REFUND-PSC</v>
          </cell>
          <cell r="C593">
            <v>-5396426.4400000004</v>
          </cell>
          <cell r="D593">
            <v>-5396426.4400000004</v>
          </cell>
        </row>
        <row r="594">
          <cell r="A594">
            <v>23400861</v>
          </cell>
          <cell r="B594" t="str">
            <v>AP ASSOC-CAP LEASE INT/EXEC-PPA-SPC-DAHLBERG</v>
          </cell>
          <cell r="C594">
            <v>-1012472.75</v>
          </cell>
          <cell r="D594">
            <v>-1012472.75</v>
          </cell>
        </row>
        <row r="595">
          <cell r="A595">
            <v>23400862</v>
          </cell>
          <cell r="B595" t="str">
            <v>AP ASSOC-CAP LEASE INT/EXEC-PPA-SPC-W. GEORGIA</v>
          </cell>
          <cell r="C595">
            <v>-4133683.69</v>
          </cell>
          <cell r="D595">
            <v>-4133683.69</v>
          </cell>
        </row>
        <row r="596">
          <cell r="A596">
            <v>23700481</v>
          </cell>
          <cell r="B596" t="str">
            <v>FIN 48 INT ACCR-FED-CURR</v>
          </cell>
          <cell r="C596">
            <v>0</v>
          </cell>
          <cell r="D596">
            <v>0</v>
          </cell>
        </row>
        <row r="597">
          <cell r="A597">
            <v>23700482</v>
          </cell>
          <cell r="B597" t="str">
            <v>FIN 48 INT ACCR-ST-CURR</v>
          </cell>
          <cell r="C597">
            <v>0</v>
          </cell>
          <cell r="D597">
            <v>0</v>
          </cell>
        </row>
        <row r="598">
          <cell r="A598">
            <v>23700483</v>
          </cell>
          <cell r="B598" t="str">
            <v>FIN 48 INT ACCR-FED-LT</v>
          </cell>
          <cell r="C598">
            <v>0</v>
          </cell>
          <cell r="D598">
            <v>0</v>
          </cell>
        </row>
        <row r="599">
          <cell r="A599">
            <v>23700484</v>
          </cell>
          <cell r="B599" t="str">
            <v>FIN 48 INT ACCR-ST-LT</v>
          </cell>
          <cell r="C599">
            <v>0</v>
          </cell>
          <cell r="D599">
            <v>0</v>
          </cell>
        </row>
        <row r="600">
          <cell r="A600">
            <v>23709100</v>
          </cell>
          <cell r="B600" t="str">
            <v>INT ACCR-INC TAX-FED</v>
          </cell>
          <cell r="C600">
            <v>5957</v>
          </cell>
          <cell r="D600">
            <v>5957</v>
          </cell>
        </row>
        <row r="601">
          <cell r="A601">
            <v>23709110</v>
          </cell>
          <cell r="B601" t="str">
            <v>INT ACCR-INC TAX-ST</v>
          </cell>
          <cell r="C601">
            <v>18678</v>
          </cell>
          <cell r="D601">
            <v>18678</v>
          </cell>
        </row>
        <row r="602">
          <cell r="A602" t="str">
            <v>2370963G</v>
          </cell>
          <cell r="B602" t="str">
            <v>INT ACCR-DEF COMP-PRM-LIENTZ</v>
          </cell>
          <cell r="C602">
            <v>0</v>
          </cell>
          <cell r="D602">
            <v>0</v>
          </cell>
        </row>
        <row r="603">
          <cell r="A603" t="str">
            <v>2370964G</v>
          </cell>
          <cell r="B603" t="str">
            <v>INT ACCR-BOD-JIMMY C. TALLENT</v>
          </cell>
          <cell r="C603">
            <v>-96379.6</v>
          </cell>
          <cell r="D603">
            <v>-96379.6</v>
          </cell>
        </row>
        <row r="604">
          <cell r="A604">
            <v>24200001</v>
          </cell>
          <cell r="B604" t="str">
            <v>MC&amp;AL-A&amp;G-JO</v>
          </cell>
          <cell r="C604">
            <v>-6352167.3600000003</v>
          </cell>
          <cell r="D604">
            <v>-6352167.3600000003</v>
          </cell>
        </row>
        <row r="605">
          <cell r="A605">
            <v>24200025</v>
          </cell>
          <cell r="B605" t="str">
            <v>MC&amp;AL-DPEC SVC CR</v>
          </cell>
          <cell r="C605">
            <v>-3248176.53</v>
          </cell>
          <cell r="D605">
            <v>-3248176.53</v>
          </cell>
        </row>
        <row r="606">
          <cell r="A606">
            <v>24200054</v>
          </cell>
          <cell r="B606" t="str">
            <v>MC&amp;AL-CPCTY BYBKS</v>
          </cell>
          <cell r="C606">
            <v>-303000</v>
          </cell>
          <cell r="D606">
            <v>-303000</v>
          </cell>
        </row>
        <row r="607">
          <cell r="A607">
            <v>24200058</v>
          </cell>
          <cell r="B607" t="str">
            <v>MC&amp;AL-NCCR OVER RECOV-CUR</v>
          </cell>
          <cell r="C607">
            <v>-7306276.5599999996</v>
          </cell>
          <cell r="D607">
            <v>-7306276.5599999996</v>
          </cell>
        </row>
        <row r="608">
          <cell r="A608">
            <v>24200070</v>
          </cell>
          <cell r="B608" t="str">
            <v>MC&amp;AL-FUEL OVER RECOV-RTL</v>
          </cell>
          <cell r="C608">
            <v>0</v>
          </cell>
          <cell r="D608">
            <v>0</v>
          </cell>
        </row>
        <row r="609">
          <cell r="A609">
            <v>24200075</v>
          </cell>
          <cell r="B609" t="str">
            <v>MC&amp;AL - ECCR</v>
          </cell>
          <cell r="C609">
            <v>0</v>
          </cell>
          <cell r="D609">
            <v>0</v>
          </cell>
        </row>
        <row r="610">
          <cell r="A610">
            <v>24200094</v>
          </cell>
          <cell r="B610" t="str">
            <v>MC&amp;AL-DSP CST-LO LL RDWST-HTCH</v>
          </cell>
          <cell r="C610">
            <v>-1086002.27</v>
          </cell>
          <cell r="D610">
            <v>-1086002.27</v>
          </cell>
        </row>
        <row r="611">
          <cell r="A611">
            <v>24200096</v>
          </cell>
          <cell r="B611" t="str">
            <v>MC&amp;AL-DSP CST-LO LL RDWST-VGTL</v>
          </cell>
          <cell r="C611">
            <v>-1666066.24</v>
          </cell>
          <cell r="D611">
            <v>-1666066.24</v>
          </cell>
        </row>
        <row r="612">
          <cell r="A612">
            <v>24200102</v>
          </cell>
          <cell r="B612" t="str">
            <v>MC&amp;AL-ENVIROMENTAL REMEDIATION</v>
          </cell>
          <cell r="C612">
            <v>-22430368.379999999</v>
          </cell>
          <cell r="D612">
            <v>-22430368.379999999</v>
          </cell>
        </row>
        <row r="613">
          <cell r="A613">
            <v>24200114</v>
          </cell>
          <cell r="B613" t="str">
            <v>MC&amp;AL-PARITY</v>
          </cell>
          <cell r="C613">
            <v>-931000</v>
          </cell>
          <cell r="D613">
            <v>-931000</v>
          </cell>
        </row>
        <row r="614">
          <cell r="A614">
            <v>24200126</v>
          </cell>
          <cell r="B614" t="str">
            <v>MC&amp;AL-PPP-COVERED-ODD</v>
          </cell>
          <cell r="C614">
            <v>0</v>
          </cell>
          <cell r="D614">
            <v>0</v>
          </cell>
        </row>
        <row r="615">
          <cell r="A615">
            <v>24200127</v>
          </cell>
          <cell r="B615" t="str">
            <v>MC&amp;AL-PPP-COVERED-EVEN</v>
          </cell>
          <cell r="C615">
            <v>-7643500.2000000002</v>
          </cell>
          <cell r="D615">
            <v>-7643500.2000000002</v>
          </cell>
        </row>
        <row r="616">
          <cell r="A616">
            <v>24200128</v>
          </cell>
          <cell r="B616" t="str">
            <v>MC&amp;AL-PPP-NONCOVERED-ODD</v>
          </cell>
          <cell r="C616">
            <v>0</v>
          </cell>
          <cell r="D616">
            <v>0</v>
          </cell>
        </row>
        <row r="617">
          <cell r="A617">
            <v>24200130</v>
          </cell>
          <cell r="B617" t="str">
            <v>MC&amp;AL-PPP-NONCOVERED-EVEN</v>
          </cell>
          <cell r="C617">
            <v>-22217328.07</v>
          </cell>
          <cell r="D617">
            <v>-22217328.07</v>
          </cell>
        </row>
        <row r="618">
          <cell r="A618">
            <v>24200146</v>
          </cell>
          <cell r="B618" t="str">
            <v>MC&amp;AL-RETRO PAY</v>
          </cell>
          <cell r="C618">
            <v>0</v>
          </cell>
          <cell r="D618">
            <v>0</v>
          </cell>
        </row>
        <row r="619">
          <cell r="A619">
            <v>24200170</v>
          </cell>
          <cell r="B619" t="str">
            <v>MC&amp;AL-LEVELIZATION-SPC</v>
          </cell>
          <cell r="C619">
            <v>-19894636.41</v>
          </cell>
          <cell r="D619">
            <v>-19894636.41</v>
          </cell>
        </row>
        <row r="620">
          <cell r="A620">
            <v>24200175</v>
          </cell>
          <cell r="B620" t="str">
            <v>MC&amp;AL-LEVELIZATION</v>
          </cell>
          <cell r="C620">
            <v>-3177488.46</v>
          </cell>
          <cell r="D620">
            <v>-3177488.46</v>
          </cell>
        </row>
        <row r="621">
          <cell r="A621">
            <v>24200194</v>
          </cell>
          <cell r="B621" t="str">
            <v>MC&amp;AL-CAPACITY BUYBACKS-VGTL</v>
          </cell>
          <cell r="C621">
            <v>-1137000</v>
          </cell>
          <cell r="D621">
            <v>-1137000</v>
          </cell>
        </row>
        <row r="622">
          <cell r="A622">
            <v>24200409</v>
          </cell>
          <cell r="B622" t="str">
            <v>MC&amp;AL-FLAT BILL</v>
          </cell>
          <cell r="C622">
            <v>0</v>
          </cell>
          <cell r="D622">
            <v>0</v>
          </cell>
        </row>
        <row r="623">
          <cell r="A623">
            <v>24200556</v>
          </cell>
          <cell r="B623" t="str">
            <v>MC&amp;AL-DEF REV-LAKE LOT RENTALS</v>
          </cell>
          <cell r="C623">
            <v>-1977394.41</v>
          </cell>
          <cell r="D623">
            <v>-1977394.41</v>
          </cell>
        </row>
        <row r="624">
          <cell r="A624">
            <v>24200560</v>
          </cell>
          <cell r="B624" t="str">
            <v>MC&amp;AL-UPS/TSA REFUND</v>
          </cell>
          <cell r="C624">
            <v>0</v>
          </cell>
          <cell r="D624">
            <v>0</v>
          </cell>
        </row>
        <row r="625">
          <cell r="A625">
            <v>24200933</v>
          </cell>
          <cell r="B625" t="str">
            <v>MC&amp;AL-DEFERRED COMP-CURRENT</v>
          </cell>
          <cell r="C625">
            <v>-3807661.41</v>
          </cell>
          <cell r="D625">
            <v>-3807661.41</v>
          </cell>
        </row>
        <row r="626">
          <cell r="A626">
            <v>24200936</v>
          </cell>
          <cell r="B626" t="str">
            <v>MC&amp;AL-PENSION</v>
          </cell>
          <cell r="C626">
            <v>0</v>
          </cell>
          <cell r="D626">
            <v>0</v>
          </cell>
        </row>
        <row r="627">
          <cell r="A627">
            <v>24200948</v>
          </cell>
          <cell r="B627" t="str">
            <v>MC&amp;AL-SEVERANCE</v>
          </cell>
          <cell r="C627">
            <v>-559839</v>
          </cell>
          <cell r="D627">
            <v>-559839</v>
          </cell>
        </row>
        <row r="628">
          <cell r="A628">
            <v>24200995</v>
          </cell>
          <cell r="B628" t="str">
            <v>MC&amp;AL-HEALTH REIMBURSEMENT ACCOUNT</v>
          </cell>
          <cell r="C628">
            <v>-1215223.8700000001</v>
          </cell>
          <cell r="D628">
            <v>-1215223.8700000001</v>
          </cell>
        </row>
        <row r="629">
          <cell r="A629">
            <v>24200999</v>
          </cell>
          <cell r="B629" t="str">
            <v>MC&amp;AL-MED INS RSRV-IBNR</v>
          </cell>
          <cell r="C629">
            <v>-12580933.619999999</v>
          </cell>
          <cell r="D629">
            <v>-12580933.619999999</v>
          </cell>
        </row>
        <row r="630">
          <cell r="A630">
            <v>24201020</v>
          </cell>
          <cell r="B630" t="str">
            <v>MC&amp;AL-SERP-SFAS 87</v>
          </cell>
          <cell r="C630">
            <v>-14046262</v>
          </cell>
          <cell r="D630">
            <v>-14046262</v>
          </cell>
        </row>
        <row r="631">
          <cell r="A631">
            <v>24201021</v>
          </cell>
          <cell r="B631" t="str">
            <v>MC&amp;AL-COSB-SFAS 87</v>
          </cell>
          <cell r="C631">
            <v>-929329</v>
          </cell>
          <cell r="D631">
            <v>-929329</v>
          </cell>
        </row>
        <row r="632">
          <cell r="A632">
            <v>24210800</v>
          </cell>
          <cell r="B632" t="str">
            <v>MC&amp;AL-COST OF REMOVAL</v>
          </cell>
          <cell r="C632">
            <v>0</v>
          </cell>
          <cell r="D632">
            <v>0</v>
          </cell>
        </row>
        <row r="633">
          <cell r="A633">
            <v>24400100</v>
          </cell>
          <cell r="B633" t="str">
            <v>DERIVATIVE INVESTMENT LIABILITY-CURRENT</v>
          </cell>
          <cell r="C633">
            <v>0</v>
          </cell>
          <cell r="D633">
            <v>0</v>
          </cell>
        </row>
        <row r="634">
          <cell r="A634">
            <v>24401110</v>
          </cell>
          <cell r="B634" t="str">
            <v>DERIV LIAB NHDG-ST-CMDTY-GAS</v>
          </cell>
          <cell r="C634">
            <v>0</v>
          </cell>
          <cell r="D634">
            <v>0</v>
          </cell>
        </row>
        <row r="635">
          <cell r="A635">
            <v>24401130</v>
          </cell>
          <cell r="B635" t="str">
            <v>DERIV LIAB NHDG-ST-CMDTY-ELEC</v>
          </cell>
          <cell r="C635">
            <v>-31110.68</v>
          </cell>
          <cell r="D635">
            <v>-31110.68</v>
          </cell>
        </row>
        <row r="636">
          <cell r="A636">
            <v>24401150</v>
          </cell>
          <cell r="B636" t="str">
            <v>DL-NHDG-ST-CMTY-MSC-PRICE PROT</v>
          </cell>
          <cell r="C636">
            <v>0</v>
          </cell>
          <cell r="D636">
            <v>0</v>
          </cell>
        </row>
        <row r="637">
          <cell r="A637">
            <v>25200000</v>
          </cell>
          <cell r="B637" t="str">
            <v>CUST ADV FOR CONSTRUCTION</v>
          </cell>
          <cell r="C637">
            <v>-145922.35</v>
          </cell>
          <cell r="D637">
            <v>-145922.35</v>
          </cell>
        </row>
        <row r="638">
          <cell r="A638">
            <v>25300011</v>
          </cell>
          <cell r="B638" t="str">
            <v>OTH DFR CR-OPC PREPAY ES COSTS</v>
          </cell>
          <cell r="C638">
            <v>-2071041</v>
          </cell>
          <cell r="D638">
            <v>-2071041</v>
          </cell>
        </row>
        <row r="639">
          <cell r="A639">
            <v>25300012</v>
          </cell>
          <cell r="B639" t="str">
            <v>OTH DFR CR-MEAG PREPAY ES COST</v>
          </cell>
          <cell r="C639">
            <v>-1185933</v>
          </cell>
          <cell r="D639">
            <v>-1185933</v>
          </cell>
        </row>
        <row r="640">
          <cell r="A640">
            <v>25300061</v>
          </cell>
          <cell r="B640" t="str">
            <v>OTH DEF CR-FL OVER RECOV-NONCUR</v>
          </cell>
          <cell r="C640">
            <v>0</v>
          </cell>
          <cell r="D640">
            <v>0</v>
          </cell>
        </row>
        <row r="641">
          <cell r="A641">
            <v>25300076</v>
          </cell>
          <cell r="B641" t="str">
            <v>OTHDEFCR-LEVLZN-NONCURR12MOS</v>
          </cell>
          <cell r="C641">
            <v>-25697078.48</v>
          </cell>
          <cell r="D641">
            <v>-25697078.48</v>
          </cell>
        </row>
        <row r="642">
          <cell r="A642">
            <v>25300252</v>
          </cell>
          <cell r="B642" t="str">
            <v>OT DEF CR-FIN CTR BAD DBT RSRV</v>
          </cell>
          <cell r="C642">
            <v>0</v>
          </cell>
          <cell r="D642">
            <v>0</v>
          </cell>
        </row>
        <row r="643">
          <cell r="A643">
            <v>25300253</v>
          </cell>
          <cell r="B643" t="str">
            <v>OD CR-FIN CTR PREM DISC RSRV</v>
          </cell>
          <cell r="C643">
            <v>0</v>
          </cell>
          <cell r="D643">
            <v>0</v>
          </cell>
        </row>
        <row r="644">
          <cell r="A644">
            <v>25300271</v>
          </cell>
          <cell r="B644" t="str">
            <v>TRANSMISSION PREPD MAINT CIAC</v>
          </cell>
          <cell r="C644">
            <v>-15324000.710000001</v>
          </cell>
          <cell r="D644">
            <v>-15324000.710000001</v>
          </cell>
        </row>
        <row r="645">
          <cell r="A645">
            <v>25300312</v>
          </cell>
          <cell r="B645" t="str">
            <v>OTH DEF CR - CCC LEVELIZED RENTS</v>
          </cell>
          <cell r="C645">
            <v>-235187.04</v>
          </cell>
          <cell r="D645">
            <v>-235187.04</v>
          </cell>
        </row>
        <row r="646">
          <cell r="A646">
            <v>25300363</v>
          </cell>
          <cell r="B646" t="str">
            <v>OTH DEF CR-PREPAID FBR-SOCOM</v>
          </cell>
          <cell r="C646">
            <v>-712209.07</v>
          </cell>
          <cell r="D646">
            <v>-712209.07</v>
          </cell>
        </row>
        <row r="647">
          <cell r="A647">
            <v>25300392</v>
          </cell>
          <cell r="B647" t="str">
            <v>OTH DEF CR-ODL-PREPAID RENT-LT</v>
          </cell>
          <cell r="C647">
            <v>-3131814.29</v>
          </cell>
          <cell r="D647">
            <v>-3131814.29</v>
          </cell>
        </row>
        <row r="648">
          <cell r="A648">
            <v>25300393</v>
          </cell>
          <cell r="B648" t="str">
            <v>OTH DEF CR-PREPAID FBR-AT&amp;T</v>
          </cell>
          <cell r="C648">
            <v>0</v>
          </cell>
          <cell r="D648">
            <v>0</v>
          </cell>
        </row>
        <row r="649">
          <cell r="A649">
            <v>25300394</v>
          </cell>
          <cell r="B649" t="str">
            <v>OTH DEF CR-ODL-PREPAID RENT-ST</v>
          </cell>
          <cell r="C649">
            <v>-9727709.9900000002</v>
          </cell>
          <cell r="D649">
            <v>-9727709.9900000002</v>
          </cell>
        </row>
        <row r="650">
          <cell r="A650">
            <v>25300400</v>
          </cell>
          <cell r="B650" t="str">
            <v>OTH DEF CR-TRNS-PREPAID CIAC TAXABLE</v>
          </cell>
          <cell r="C650">
            <v>-3749296.5</v>
          </cell>
          <cell r="D650">
            <v>-3749296.5</v>
          </cell>
        </row>
        <row r="651">
          <cell r="A651">
            <v>25300480</v>
          </cell>
          <cell r="B651" t="str">
            <v>ADV CONTRI-AID OF CONSTRUCTION</v>
          </cell>
          <cell r="C651">
            <v>-9941153.6899999995</v>
          </cell>
          <cell r="D651">
            <v>-9941153.6899999995</v>
          </cell>
        </row>
        <row r="652">
          <cell r="A652">
            <v>25300734</v>
          </cell>
          <cell r="B652" t="str">
            <v>OTH DEF CR-DEF COMP-SAV</v>
          </cell>
          <cell r="C652">
            <v>-4657599.3600000003</v>
          </cell>
          <cell r="D652">
            <v>-4657599.3600000003</v>
          </cell>
        </row>
        <row r="653">
          <cell r="A653">
            <v>25300735</v>
          </cell>
          <cell r="B653" t="str">
            <v>OTH DEF CR-EMPL DEF COMP</v>
          </cell>
          <cell r="C653">
            <v>-24198393.960000001</v>
          </cell>
          <cell r="D653">
            <v>-24198393.960000001</v>
          </cell>
        </row>
        <row r="654">
          <cell r="A654">
            <v>25300926</v>
          </cell>
          <cell r="B654" t="str">
            <v>OTH DEF CR-CPCTY BYBK-VOGTLE</v>
          </cell>
          <cell r="C654">
            <v>-3746000</v>
          </cell>
          <cell r="D654">
            <v>-3746000</v>
          </cell>
        </row>
        <row r="655">
          <cell r="A655">
            <v>25300996</v>
          </cell>
          <cell r="B655" t="str">
            <v>DISTRIBUTION-PPD MAINT</v>
          </cell>
          <cell r="C655">
            <v>-2539346.98</v>
          </cell>
          <cell r="D655">
            <v>-2539346.98</v>
          </cell>
        </row>
        <row r="656">
          <cell r="A656">
            <v>25301010</v>
          </cell>
          <cell r="B656" t="str">
            <v>OTH DEF CR-MCDONOUGH CC</v>
          </cell>
          <cell r="C656">
            <v>-1786610.24</v>
          </cell>
          <cell r="D656">
            <v>-1786610.24</v>
          </cell>
        </row>
        <row r="657">
          <cell r="A657" t="str">
            <v>2535009G</v>
          </cell>
          <cell r="B657" t="str">
            <v>OTH DEF CR-BOD-SAV</v>
          </cell>
          <cell r="C657">
            <v>-1719157.95</v>
          </cell>
          <cell r="D657">
            <v>-1719157.95</v>
          </cell>
        </row>
        <row r="658">
          <cell r="A658" t="str">
            <v>2535601G</v>
          </cell>
          <cell r="B658" t="str">
            <v>OD CR-BOD-PHNTM STK-CABLIK</v>
          </cell>
          <cell r="C658">
            <v>-1286432.6200000001</v>
          </cell>
          <cell r="D658">
            <v>-1286432.6200000001</v>
          </cell>
        </row>
        <row r="659">
          <cell r="A659" t="str">
            <v>2536000G</v>
          </cell>
          <cell r="B659" t="str">
            <v>OTH DEF CR-BOD-PNSN BYOT-GNANN</v>
          </cell>
          <cell r="C659">
            <v>0</v>
          </cell>
          <cell r="D659">
            <v>0</v>
          </cell>
        </row>
        <row r="660">
          <cell r="A660" t="str">
            <v>2536002G</v>
          </cell>
          <cell r="B660" t="str">
            <v>OD CR-BOD-PNSN BYOT-LIENTZ</v>
          </cell>
          <cell r="C660">
            <v>0</v>
          </cell>
          <cell r="D660">
            <v>0</v>
          </cell>
        </row>
        <row r="661">
          <cell r="A661" t="str">
            <v>2536003G</v>
          </cell>
          <cell r="B661" t="str">
            <v>OD CR-BOD-PNSN BYOT-MILLER</v>
          </cell>
          <cell r="C661">
            <v>0</v>
          </cell>
          <cell r="D661">
            <v>0</v>
          </cell>
        </row>
        <row r="662">
          <cell r="A662" t="str">
            <v>2536004G</v>
          </cell>
          <cell r="B662" t="str">
            <v>OD CR-BOD-PNSN BYOT-VEREEN</v>
          </cell>
          <cell r="C662">
            <v>0</v>
          </cell>
          <cell r="D662">
            <v>0</v>
          </cell>
        </row>
        <row r="663">
          <cell r="A663" t="str">
            <v>2536301G</v>
          </cell>
          <cell r="B663" t="str">
            <v>OTH DEF CR-BOD-PRM-LIENTZ</v>
          </cell>
          <cell r="C663">
            <v>0</v>
          </cell>
          <cell r="D663">
            <v>0</v>
          </cell>
        </row>
        <row r="664">
          <cell r="A664" t="str">
            <v>2536303G</v>
          </cell>
          <cell r="B664" t="str">
            <v>OTH DEF CR-BOD-PRM-TALLENT</v>
          </cell>
          <cell r="C664">
            <v>-507395</v>
          </cell>
          <cell r="D664">
            <v>-507395</v>
          </cell>
        </row>
        <row r="665">
          <cell r="A665" t="str">
            <v>2536601G</v>
          </cell>
          <cell r="B665" t="str">
            <v>OTH DEF CR-BOD-STK-BELL</v>
          </cell>
          <cell r="C665">
            <v>0</v>
          </cell>
          <cell r="D665">
            <v>0</v>
          </cell>
        </row>
        <row r="666">
          <cell r="A666" t="str">
            <v>2536602G</v>
          </cell>
          <cell r="B666" t="str">
            <v>OTH DEF CR-BOD-STK-BROWN</v>
          </cell>
          <cell r="C666">
            <v>-1409582.49</v>
          </cell>
          <cell r="D666">
            <v>-1409582.49</v>
          </cell>
        </row>
        <row r="667">
          <cell r="A667" t="str">
            <v>2536604G</v>
          </cell>
          <cell r="B667" t="str">
            <v>OTH DEF CR-BOD-STK-CABLIK</v>
          </cell>
          <cell r="C667">
            <v>-647728.77</v>
          </cell>
          <cell r="D667">
            <v>-647728.77</v>
          </cell>
        </row>
        <row r="668">
          <cell r="A668" t="str">
            <v>2536606G</v>
          </cell>
          <cell r="B668" t="str">
            <v>OTH DEF CR-BOD-STK-HARDMAN</v>
          </cell>
          <cell r="C668">
            <v>0</v>
          </cell>
          <cell r="D668">
            <v>0</v>
          </cell>
        </row>
        <row r="669">
          <cell r="A669" t="str">
            <v>2536607G</v>
          </cell>
          <cell r="B669" t="str">
            <v>OTH DEF CR-BOD-STK-LIENTZ</v>
          </cell>
          <cell r="C669">
            <v>0</v>
          </cell>
          <cell r="D669">
            <v>0</v>
          </cell>
        </row>
        <row r="670">
          <cell r="A670" t="str">
            <v>2536610G</v>
          </cell>
          <cell r="B670" t="str">
            <v>OTH DEF CR-BOD-STK-THOMPSON</v>
          </cell>
          <cell r="C670">
            <v>0</v>
          </cell>
          <cell r="D670">
            <v>0</v>
          </cell>
        </row>
        <row r="671">
          <cell r="A671" t="str">
            <v>2536611G</v>
          </cell>
          <cell r="B671" t="str">
            <v>OTH DEF CR-BOD-STK-VEREEN</v>
          </cell>
          <cell r="C671">
            <v>0</v>
          </cell>
          <cell r="D671">
            <v>0</v>
          </cell>
        </row>
        <row r="672">
          <cell r="A672" t="str">
            <v>2536612G</v>
          </cell>
          <cell r="B672" t="str">
            <v>OTH DEF CR-BOD-STK-WOOD</v>
          </cell>
          <cell r="C672">
            <v>0</v>
          </cell>
          <cell r="D672">
            <v>0</v>
          </cell>
        </row>
        <row r="673">
          <cell r="A673" t="str">
            <v>2536613G</v>
          </cell>
          <cell r="B673" t="str">
            <v>OTH DEF CR-BOD-STOCK-SAV</v>
          </cell>
          <cell r="C673">
            <v>0</v>
          </cell>
          <cell r="D673">
            <v>0</v>
          </cell>
        </row>
        <row r="674">
          <cell r="A674" t="str">
            <v>2536614G</v>
          </cell>
          <cell r="B674" t="str">
            <v>OTH DEF CR-BOD-STK-TATUM</v>
          </cell>
          <cell r="C674">
            <v>-410336.54</v>
          </cell>
          <cell r="D674">
            <v>-410336.54</v>
          </cell>
        </row>
        <row r="675">
          <cell r="A675" t="str">
            <v>2536615G</v>
          </cell>
          <cell r="B675" t="str">
            <v>OTH DEF CR-BOD-STOCK</v>
          </cell>
          <cell r="C675">
            <v>-465054.42</v>
          </cell>
          <cell r="D675">
            <v>-465054.42</v>
          </cell>
        </row>
        <row r="676">
          <cell r="A676" t="str">
            <v>2536616G</v>
          </cell>
          <cell r="B676" t="str">
            <v>OTH DEF DR-BOD-STK-TARBUTTON</v>
          </cell>
          <cell r="C676">
            <v>-332627.28000000003</v>
          </cell>
          <cell r="D676">
            <v>-332627.28000000003</v>
          </cell>
        </row>
        <row r="677">
          <cell r="A677" t="str">
            <v>2536617G</v>
          </cell>
          <cell r="B677" t="str">
            <v>OTH DEF CR-BOD-STK-STELLING</v>
          </cell>
          <cell r="C677">
            <v>-268403.71999999997</v>
          </cell>
          <cell r="D677">
            <v>-268403.71999999997</v>
          </cell>
        </row>
        <row r="678">
          <cell r="A678" t="str">
            <v>2536618G</v>
          </cell>
          <cell r="B678" t="str">
            <v>OTH DEF CR-BOD-STK-COOPER</v>
          </cell>
          <cell r="C678">
            <v>-134153.4</v>
          </cell>
          <cell r="D678">
            <v>-134153.4</v>
          </cell>
        </row>
        <row r="679">
          <cell r="A679" t="str">
            <v>2536619G</v>
          </cell>
          <cell r="B679" t="str">
            <v>OTH DEF CR-BOD-STK-GELLERSTEDT</v>
          </cell>
          <cell r="C679">
            <v>-134153.4</v>
          </cell>
          <cell r="D679">
            <v>-134153.4</v>
          </cell>
        </row>
        <row r="680">
          <cell r="A680" t="str">
            <v>2536620G</v>
          </cell>
          <cell r="B680" t="str">
            <v>OTH DEF CR-BOD-STK-BURNS</v>
          </cell>
          <cell r="C680">
            <v>-115048.29</v>
          </cell>
          <cell r="D680">
            <v>-115048.29</v>
          </cell>
        </row>
        <row r="681">
          <cell r="A681">
            <v>25400020</v>
          </cell>
          <cell r="B681" t="str">
            <v>OTH REG LIAB-PTC SETTLEMENT</v>
          </cell>
          <cell r="C681">
            <v>0</v>
          </cell>
          <cell r="D681">
            <v>0</v>
          </cell>
        </row>
        <row r="682">
          <cell r="A682">
            <v>25400021</v>
          </cell>
          <cell r="B682" t="str">
            <v>OTH REG LIAB-PTC SETTLEMENT CURRENT</v>
          </cell>
          <cell r="C682">
            <v>0</v>
          </cell>
          <cell r="D682">
            <v>0</v>
          </cell>
        </row>
        <row r="683">
          <cell r="A683">
            <v>25400022</v>
          </cell>
          <cell r="B683" t="str">
            <v>ORL-BOWEN UNIT 6 GAIN-NONCUR</v>
          </cell>
          <cell r="C683">
            <v>0</v>
          </cell>
          <cell r="D683">
            <v>0</v>
          </cell>
        </row>
        <row r="684">
          <cell r="A684">
            <v>25400023</v>
          </cell>
          <cell r="B684" t="str">
            <v>ORL-BOWEN UNIT 6 GAIN-CUR</v>
          </cell>
          <cell r="C684">
            <v>0</v>
          </cell>
          <cell r="D684">
            <v>0</v>
          </cell>
        </row>
        <row r="685">
          <cell r="A685">
            <v>25400650</v>
          </cell>
          <cell r="B685" t="str">
            <v>OTH REG LIAB - ECCR</v>
          </cell>
          <cell r="C685">
            <v>0</v>
          </cell>
          <cell r="D685">
            <v>0</v>
          </cell>
        </row>
        <row r="686">
          <cell r="A686">
            <v>25400719</v>
          </cell>
          <cell r="B686" t="str">
            <v>ORL-GREEN ENERGY OVERRECOVERY</v>
          </cell>
          <cell r="C686">
            <v>0</v>
          </cell>
          <cell r="D686">
            <v>0</v>
          </cell>
        </row>
        <row r="687">
          <cell r="A687">
            <v>25400800</v>
          </cell>
          <cell r="B687" t="str">
            <v>ORL-COST OF REMOVAL</v>
          </cell>
          <cell r="C687">
            <v>0</v>
          </cell>
          <cell r="D687">
            <v>0</v>
          </cell>
        </row>
        <row r="688">
          <cell r="A688">
            <v>25401051</v>
          </cell>
          <cell r="B688" t="str">
            <v>OTH REG LIAB - DSM OVER-RECOVERY  NON CUURRENT</v>
          </cell>
          <cell r="C688">
            <v>0</v>
          </cell>
          <cell r="D688">
            <v>0</v>
          </cell>
        </row>
        <row r="689">
          <cell r="A689">
            <v>25405110</v>
          </cell>
          <cell r="B689" t="str">
            <v>OTH REG LIAB STM PROD ARO</v>
          </cell>
          <cell r="C689">
            <v>-5255640.57</v>
          </cell>
          <cell r="D689">
            <v>-5255640.57</v>
          </cell>
        </row>
        <row r="690">
          <cell r="A690">
            <v>25405120</v>
          </cell>
          <cell r="B690" t="str">
            <v>OTH REG LIAB NUC PROD ARO</v>
          </cell>
          <cell r="C690">
            <v>-433558866.01999998</v>
          </cell>
          <cell r="D690">
            <v>-433558866.01999998</v>
          </cell>
        </row>
        <row r="691">
          <cell r="A691">
            <v>25405130</v>
          </cell>
          <cell r="B691" t="str">
            <v>OTH REG LIAB HYDRO ARO</v>
          </cell>
          <cell r="C691">
            <v>-631896.47</v>
          </cell>
          <cell r="D691">
            <v>-631896.47</v>
          </cell>
        </row>
        <row r="692">
          <cell r="A692">
            <v>25405150</v>
          </cell>
          <cell r="B692" t="str">
            <v>OTH REG LIAB TRNS PLT ARO</v>
          </cell>
          <cell r="C692">
            <v>139497.59</v>
          </cell>
          <cell r="D692">
            <v>139497.59</v>
          </cell>
        </row>
        <row r="693">
          <cell r="A693">
            <v>25405160</v>
          </cell>
          <cell r="B693" t="str">
            <v>OTH REG LIAB DIST PLT ARO</v>
          </cell>
          <cell r="C693">
            <v>-217183.55</v>
          </cell>
          <cell r="D693">
            <v>-217183.55</v>
          </cell>
        </row>
        <row r="694">
          <cell r="A694">
            <v>25405190</v>
          </cell>
          <cell r="B694" t="str">
            <v>OTH REG LIAB GEN PLT ARO</v>
          </cell>
          <cell r="C694">
            <v>-3097962.01</v>
          </cell>
          <cell r="D694">
            <v>-3097962.01</v>
          </cell>
        </row>
        <row r="695">
          <cell r="A695">
            <v>25500101</v>
          </cell>
          <cell r="B695" t="str">
            <v>ACCUM DEF INVST TAX CR-ELEC-3%</v>
          </cell>
          <cell r="C695">
            <v>-0.04</v>
          </cell>
          <cell r="D695">
            <v>-0.04</v>
          </cell>
        </row>
        <row r="696">
          <cell r="A696">
            <v>25500102</v>
          </cell>
          <cell r="B696" t="str">
            <v>ACCUM DEF INVST TAX CR-ELEC-4%</v>
          </cell>
          <cell r="C696">
            <v>-962545.21</v>
          </cell>
          <cell r="D696">
            <v>-962545.21</v>
          </cell>
        </row>
        <row r="697">
          <cell r="A697">
            <v>25500105</v>
          </cell>
          <cell r="B697" t="str">
            <v>ACCUM DEF INVST TX CR-ELEC-10%</v>
          </cell>
          <cell r="C697">
            <v>-158580290.75</v>
          </cell>
          <cell r="D697">
            <v>-158580290.75</v>
          </cell>
        </row>
        <row r="698">
          <cell r="A698">
            <v>25500108</v>
          </cell>
          <cell r="B698" t="str">
            <v>ACCM DEF INVTX CR-ELEC-10%-SAV</v>
          </cell>
          <cell r="C698">
            <v>0.01</v>
          </cell>
          <cell r="D698">
            <v>0.01</v>
          </cell>
        </row>
        <row r="699">
          <cell r="A699">
            <v>25500109</v>
          </cell>
          <cell r="B699" t="str">
            <v>ACCUM DEF INVEST TX CR-ELEC-30%</v>
          </cell>
          <cell r="C699">
            <v>-109756302.90000001</v>
          </cell>
          <cell r="D699">
            <v>-109756302.90000001</v>
          </cell>
        </row>
        <row r="700">
          <cell r="A700">
            <v>25700032</v>
          </cell>
          <cell r="B700" t="str">
            <v>FMB - 11 5/8% - AUGUST 2000</v>
          </cell>
          <cell r="C700">
            <v>0</v>
          </cell>
          <cell r="D700">
            <v>0</v>
          </cell>
        </row>
        <row r="701">
          <cell r="A701" t="str">
            <v>2570034G</v>
          </cell>
          <cell r="B701" t="str">
            <v>UA GAIN RQ DBT-FMB-7.7%/2025</v>
          </cell>
          <cell r="C701">
            <v>-309269.90999999997</v>
          </cell>
          <cell r="D701">
            <v>-309269.90999999997</v>
          </cell>
        </row>
        <row r="702">
          <cell r="A702" t="str">
            <v>2570036G</v>
          </cell>
          <cell r="B702" t="str">
            <v>UA GN RQ DBT-FMB-7.625%/2023</v>
          </cell>
          <cell r="C702">
            <v>-322401.26</v>
          </cell>
          <cell r="D702">
            <v>-322401.26</v>
          </cell>
        </row>
        <row r="703">
          <cell r="A703" t="str">
            <v>2570038G</v>
          </cell>
          <cell r="B703" t="str">
            <v>UA GN RQ DBT-FMB-7.75%/2023</v>
          </cell>
          <cell r="C703">
            <v>-20271.38</v>
          </cell>
          <cell r="D703">
            <v>-20271.38</v>
          </cell>
        </row>
        <row r="704">
          <cell r="A704">
            <v>25700932</v>
          </cell>
          <cell r="B704" t="str">
            <v>FMB - 11 5/8% - AUGUST 2000 (CONTRA)</v>
          </cell>
          <cell r="C704">
            <v>0</v>
          </cell>
          <cell r="D704">
            <v>0</v>
          </cell>
        </row>
        <row r="705">
          <cell r="A705" t="str">
            <v>2570934G</v>
          </cell>
          <cell r="B705" t="str">
            <v>UA GN RQ DBT-FMB-7.7%/2025-CR</v>
          </cell>
          <cell r="C705">
            <v>233033.7</v>
          </cell>
          <cell r="D705">
            <v>233033.7</v>
          </cell>
        </row>
        <row r="706">
          <cell r="A706" t="str">
            <v>2570936G</v>
          </cell>
          <cell r="B706" t="str">
            <v>UA GN RQ DBT-FMB-7.625/2023-CR</v>
          </cell>
          <cell r="C706">
            <v>262396.05</v>
          </cell>
          <cell r="D706">
            <v>262396.05</v>
          </cell>
        </row>
        <row r="707">
          <cell r="A707" t="str">
            <v>2570938G</v>
          </cell>
          <cell r="B707" t="str">
            <v>UA GN RQ DBT-FMB-7.75%/2023-CR</v>
          </cell>
          <cell r="C707">
            <v>16446.79</v>
          </cell>
          <cell r="D707">
            <v>16446.79</v>
          </cell>
        </row>
        <row r="708">
          <cell r="A708" t="str">
            <v>2570991G</v>
          </cell>
          <cell r="B708" t="str">
            <v>UA GN RQ DBT - CURRENT CONTRA</v>
          </cell>
          <cell r="C708">
            <v>23732.17</v>
          </cell>
          <cell r="D708">
            <v>23732.17</v>
          </cell>
        </row>
        <row r="709">
          <cell r="A709" t="str">
            <v>2570999G</v>
          </cell>
          <cell r="B709" t="str">
            <v>UNA GN RQ DEBT-CURRENT</v>
          </cell>
          <cell r="C709">
            <v>-23732.17</v>
          </cell>
          <cell r="D709">
            <v>-23732.17</v>
          </cell>
        </row>
        <row r="710">
          <cell r="A710">
            <v>70610000</v>
          </cell>
          <cell r="B710" t="str">
            <v>JULIETTE METROLOGY LAB</v>
          </cell>
          <cell r="C710">
            <v>232108.52</v>
          </cell>
          <cell r="D710">
            <v>232108.52</v>
          </cell>
        </row>
        <row r="711">
          <cell r="A711">
            <v>70620000</v>
          </cell>
          <cell r="B711" t="str">
            <v>REPAIR SHOP GENERAL</v>
          </cell>
          <cell r="C711">
            <v>95082.559999999998</v>
          </cell>
          <cell r="D711">
            <v>95082.559999999998</v>
          </cell>
        </row>
        <row r="712">
          <cell r="A712">
            <v>70620001</v>
          </cell>
          <cell r="B712" t="str">
            <v>REPAIR SHOP-RECLAIM OIL</v>
          </cell>
          <cell r="C712">
            <v>-141315.57999999999</v>
          </cell>
          <cell r="D712">
            <v>-141315.57999999999</v>
          </cell>
        </row>
        <row r="713">
          <cell r="A713">
            <v>80100000</v>
          </cell>
          <cell r="B713" t="str">
            <v>NON-AFFILIATE CJOS-BILLABLE</v>
          </cell>
          <cell r="C713">
            <v>58026.080000000002</v>
          </cell>
          <cell r="D713">
            <v>58026.080000000002</v>
          </cell>
        </row>
        <row r="714">
          <cell r="A714">
            <v>81000000</v>
          </cell>
          <cell r="B714" t="str">
            <v>CUST JOB ORDER-TO BE BILLED</v>
          </cell>
          <cell r="C714">
            <v>0</v>
          </cell>
          <cell r="D714">
            <v>0</v>
          </cell>
        </row>
        <row r="715">
          <cell r="A715">
            <v>81000717</v>
          </cell>
          <cell r="B715" t="str">
            <v>CUST JO TO BE BILLED-WAR GTC</v>
          </cell>
          <cell r="C715">
            <v>0</v>
          </cell>
          <cell r="D715">
            <v>0</v>
          </cell>
        </row>
        <row r="716">
          <cell r="A716">
            <v>81000718</v>
          </cell>
          <cell r="B716" t="str">
            <v>CUST JO TO BE BILLED- WAR-MEAG</v>
          </cell>
          <cell r="C716">
            <v>0</v>
          </cell>
          <cell r="D716">
            <v>0</v>
          </cell>
        </row>
        <row r="717">
          <cell r="A717">
            <v>81000719</v>
          </cell>
          <cell r="B717" t="str">
            <v>CUST JO TO BE BILLED-WAR-DALTN</v>
          </cell>
          <cell r="C717">
            <v>689.15</v>
          </cell>
          <cell r="D717">
            <v>689.15</v>
          </cell>
        </row>
        <row r="718">
          <cell r="A718">
            <v>81000724</v>
          </cell>
          <cell r="B718" t="str">
            <v>CJO-CUSTOMER OWNED FACILITIES</v>
          </cell>
          <cell r="C718">
            <v>50473.18</v>
          </cell>
          <cell r="D718">
            <v>50473.18</v>
          </cell>
        </row>
        <row r="719">
          <cell r="A719">
            <v>81000725</v>
          </cell>
          <cell r="B719" t="str">
            <v>CJO-SALE OF NEW MATERIAL</v>
          </cell>
          <cell r="C719">
            <v>-261505.75</v>
          </cell>
          <cell r="D719">
            <v>-261505.75</v>
          </cell>
        </row>
        <row r="720">
          <cell r="A720">
            <v>81000727</v>
          </cell>
          <cell r="B720" t="str">
            <v>CJO-OUTDOOR LIGHTING SPORTS</v>
          </cell>
          <cell r="C720">
            <v>0</v>
          </cell>
          <cell r="D720">
            <v>0</v>
          </cell>
        </row>
        <row r="721">
          <cell r="A721">
            <v>81000728</v>
          </cell>
          <cell r="B721" t="str">
            <v>CJO-OUTDOOR LIGHTING NEC</v>
          </cell>
          <cell r="C721">
            <v>94733.15</v>
          </cell>
          <cell r="D721">
            <v>94733.15</v>
          </cell>
        </row>
        <row r="722">
          <cell r="A722">
            <v>81000729</v>
          </cell>
          <cell r="B722" t="str">
            <v>CJO-OUTDOOR LIGHTING HIGH MAST</v>
          </cell>
          <cell r="C722">
            <v>-79802.25</v>
          </cell>
          <cell r="D722">
            <v>-79802.25</v>
          </cell>
        </row>
        <row r="723">
          <cell r="A723">
            <v>81000730</v>
          </cell>
          <cell r="B723" t="str">
            <v>CJO-OUTDR LIGHT SALE MAINT</v>
          </cell>
          <cell r="C723">
            <v>0</v>
          </cell>
          <cell r="D723">
            <v>0</v>
          </cell>
        </row>
        <row r="724">
          <cell r="A724">
            <v>81000732</v>
          </cell>
          <cell r="B724" t="str">
            <v>CJO-TEMPORARY LINE RELOCATION</v>
          </cell>
          <cell r="C724">
            <v>-29195.03</v>
          </cell>
          <cell r="D724">
            <v>-29195.03</v>
          </cell>
        </row>
        <row r="725">
          <cell r="A725">
            <v>81000735</v>
          </cell>
          <cell r="B725" t="str">
            <v>CJO-NETWORK UG SPECIAL PROJ</v>
          </cell>
          <cell r="C725">
            <v>0</v>
          </cell>
          <cell r="D725">
            <v>0</v>
          </cell>
        </row>
        <row r="726">
          <cell r="A726">
            <v>81000736</v>
          </cell>
          <cell r="B726" t="str">
            <v>CJO T/B BILL-INTERCON O&amp;M SVC</v>
          </cell>
          <cell r="C726">
            <v>433.93</v>
          </cell>
          <cell r="D726">
            <v>433.93</v>
          </cell>
        </row>
        <row r="727">
          <cell r="A727">
            <v>81000739</v>
          </cell>
          <cell r="B727" t="str">
            <v>CJO-OUTDOOR LIGHT MISC SVCS</v>
          </cell>
          <cell r="C727">
            <v>7127.0100000000102</v>
          </cell>
          <cell r="D727">
            <v>7127.0100000000102</v>
          </cell>
        </row>
        <row r="728">
          <cell r="A728">
            <v>81900000</v>
          </cell>
          <cell r="B728" t="str">
            <v>CO JOB ORDERS-ENVIRONMENTAL</v>
          </cell>
          <cell r="C728">
            <v>966470.37</v>
          </cell>
          <cell r="D728">
            <v>966470.37</v>
          </cell>
        </row>
        <row r="729">
          <cell r="A729" t="str">
            <v>Total</v>
          </cell>
          <cell r="B729" t="str">
            <v>Total</v>
          </cell>
          <cell r="C729">
            <v>714560325.81000102</v>
          </cell>
          <cell r="D729">
            <v>714560325.81000102</v>
          </cell>
        </row>
        <row r="730">
          <cell r="A730" t="str">
            <v xml:space="preserve"> </v>
          </cell>
        </row>
        <row r="731">
          <cell r="A731" t="str">
            <v xml:space="preserve"> </v>
          </cell>
        </row>
        <row r="732">
          <cell r="A732" t="str">
            <v xml:space="preserve">Database: </v>
          </cell>
          <cell r="C732" t="str">
            <v xml:space="preserve">Georgia Power </v>
          </cell>
        </row>
        <row r="733">
          <cell r="A733" t="str">
            <v xml:space="preserve">Information View: </v>
          </cell>
          <cell r="C733" t="str">
            <v xml:space="preserve">None </v>
          </cell>
        </row>
        <row r="734">
          <cell r="A734" t="str">
            <v xml:space="preserve">Loaded Query Name: </v>
          </cell>
          <cell r="C734" t="str">
            <v xml:space="preserve">S:\Workgroups\GPC Corporate Accounting\Tax Accounting\SOFIA\Annual DTA_DTL Check\Material DTA-DTL Analysis 2.txt </v>
          </cell>
        </row>
        <row r="735">
          <cell r="A735" t="str">
            <v xml:space="preserve">Months: </v>
          </cell>
          <cell r="C735" t="str">
            <v xml:space="preserve">Jan 18-Mar 18 </v>
          </cell>
          <cell r="D735" t="str">
            <v xml:space="preserve"> Jan 18-Mar 18 </v>
          </cell>
        </row>
        <row r="736">
          <cell r="A736" t="str">
            <v xml:space="preserve"> </v>
          </cell>
        </row>
        <row r="737">
          <cell r="A737" t="str">
            <v xml:space="preserve">PerForming RCN: </v>
          </cell>
        </row>
        <row r="738">
          <cell r="A738" t="str">
            <v xml:space="preserve">Activity: </v>
          </cell>
        </row>
        <row r="739">
          <cell r="A739" t="str">
            <v xml:space="preserve">Resource Type: </v>
          </cell>
        </row>
        <row r="740">
          <cell r="A740" t="str">
            <v xml:space="preserve">Ferc Sub: </v>
          </cell>
          <cell r="C740" t="str">
            <v>Incl 14200902 thru 14200902</v>
          </cell>
          <cell r="D740" t="str">
            <v xml:space="preserve"> Incl 14200904 thru 14200904</v>
          </cell>
        </row>
        <row r="741">
          <cell r="A741" t="str">
            <v xml:space="preserve">Project: </v>
          </cell>
        </row>
        <row r="742">
          <cell r="A742" t="str">
            <v xml:space="preserve">Location: </v>
          </cell>
        </row>
        <row r="743">
          <cell r="A743" t="str">
            <v xml:space="preserve">Receiving ORG: </v>
          </cell>
        </row>
        <row r="744">
          <cell r="A744" t="str">
            <v xml:space="preserve">Allocation Indicator: </v>
          </cell>
        </row>
        <row r="745">
          <cell r="A745" t="str">
            <v xml:space="preserve">Work Order: </v>
          </cell>
        </row>
        <row r="746">
          <cell r="A746" t="str">
            <v xml:space="preserve">Billing Work Order: </v>
          </cell>
        </row>
        <row r="747">
          <cell r="A747" t="str">
            <v xml:space="preserve">Company: </v>
          </cell>
          <cell r="C747" t="str">
            <v xml:space="preserve">Incl GPC  thru GPC </v>
          </cell>
          <cell r="D747" t="str">
            <v xml:space="preserve"> Incl PFC  thru PFC </v>
          </cell>
        </row>
        <row r="748">
          <cell r="A748" t="str">
            <v xml:space="preserve"> </v>
          </cell>
        </row>
        <row r="749">
          <cell r="A749" t="str">
            <v xml:space="preserve">Drill Drown: </v>
          </cell>
        </row>
        <row r="750">
          <cell r="B750" t="str">
            <v xml:space="preserve"> PRCN </v>
          </cell>
          <cell r="C750" t="str">
            <v xml:space="preserve"> Activity </v>
          </cell>
          <cell r="D750" t="str">
            <v xml:space="preserve"> R/T 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4">
          <cell r="A4" t="str">
            <v>ACCELERATED DEPRECIATION ECCR</v>
          </cell>
          <cell r="B4">
            <v>0</v>
          </cell>
          <cell r="D4">
            <v>0</v>
          </cell>
          <cell r="E4">
            <v>0</v>
          </cell>
          <cell r="H4">
            <v>0</v>
          </cell>
          <cell r="I4">
            <v>0</v>
          </cell>
          <cell r="J4">
            <v>0</v>
          </cell>
          <cell r="L4">
            <v>0</v>
          </cell>
          <cell r="M4">
            <v>0</v>
          </cell>
          <cell r="N4">
            <v>0</v>
          </cell>
          <cell r="P4">
            <v>0</v>
          </cell>
          <cell r="Q4">
            <v>0</v>
          </cell>
        </row>
        <row r="5">
          <cell r="A5" t="str">
            <v>ACCELERATED DEPRECIATION Electric</v>
          </cell>
          <cell r="B5">
            <v>0</v>
          </cell>
          <cell r="D5">
            <v>0</v>
          </cell>
          <cell r="E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M5">
            <v>0</v>
          </cell>
          <cell r="N5">
            <v>0</v>
          </cell>
          <cell r="P5">
            <v>0</v>
          </cell>
          <cell r="Q5">
            <v>0</v>
          </cell>
        </row>
        <row r="6">
          <cell r="A6" t="str">
            <v>ACCELERATED DEPRECIATION Nuclear Fuel</v>
          </cell>
          <cell r="B6">
            <v>0</v>
          </cell>
          <cell r="D6">
            <v>0</v>
          </cell>
          <cell r="E6">
            <v>0</v>
          </cell>
          <cell r="H6">
            <v>0</v>
          </cell>
          <cell r="I6">
            <v>0</v>
          </cell>
          <cell r="J6">
            <v>0</v>
          </cell>
          <cell r="L6">
            <v>0</v>
          </cell>
          <cell r="M6">
            <v>0</v>
          </cell>
          <cell r="N6">
            <v>0</v>
          </cell>
          <cell r="P6">
            <v>0</v>
          </cell>
          <cell r="Q6">
            <v>0</v>
          </cell>
        </row>
        <row r="7">
          <cell r="A7" t="str">
            <v>ACCELERATED DEPRECIATION PC</v>
          </cell>
          <cell r="B7">
            <v>0</v>
          </cell>
          <cell r="D7">
            <v>0</v>
          </cell>
          <cell r="E7">
            <v>0</v>
          </cell>
          <cell r="H7">
            <v>0</v>
          </cell>
          <cell r="I7">
            <v>0</v>
          </cell>
          <cell r="J7">
            <v>0</v>
          </cell>
          <cell r="L7">
            <v>0</v>
          </cell>
          <cell r="M7">
            <v>0</v>
          </cell>
          <cell r="N7">
            <v>0</v>
          </cell>
          <cell r="P7">
            <v>0</v>
          </cell>
          <cell r="Q7">
            <v>0</v>
          </cell>
        </row>
        <row r="8">
          <cell r="A8" t="str">
            <v>ACCELERATED DEPRECIATION ST ECCR</v>
          </cell>
          <cell r="B8">
            <v>0</v>
          </cell>
          <cell r="E8">
            <v>0</v>
          </cell>
          <cell r="F8">
            <v>0</v>
          </cell>
          <cell r="H8">
            <v>0</v>
          </cell>
          <cell r="I8">
            <v>0</v>
          </cell>
          <cell r="J8">
            <v>0</v>
          </cell>
          <cell r="L8">
            <v>0</v>
          </cell>
          <cell r="M8">
            <v>0</v>
          </cell>
          <cell r="N8">
            <v>0</v>
          </cell>
          <cell r="P8">
            <v>0</v>
          </cell>
          <cell r="Q8">
            <v>0</v>
          </cell>
        </row>
        <row r="9">
          <cell r="A9" t="str">
            <v>ACCELERATED DEPRECIATION ST Electric</v>
          </cell>
          <cell r="B9">
            <v>0</v>
          </cell>
          <cell r="E9">
            <v>0</v>
          </cell>
          <cell r="F9">
            <v>0</v>
          </cell>
          <cell r="H9">
            <v>0</v>
          </cell>
          <cell r="I9">
            <v>0</v>
          </cell>
          <cell r="J9">
            <v>0</v>
          </cell>
          <cell r="L9">
            <v>0</v>
          </cell>
          <cell r="M9">
            <v>0</v>
          </cell>
          <cell r="N9">
            <v>0</v>
          </cell>
          <cell r="P9">
            <v>0</v>
          </cell>
          <cell r="Q9">
            <v>0</v>
          </cell>
        </row>
        <row r="10">
          <cell r="A10" t="str">
            <v>ACCELERATED DEPRECIATION ST Nuclear Fuel</v>
          </cell>
          <cell r="B10">
            <v>0</v>
          </cell>
          <cell r="E10">
            <v>0</v>
          </cell>
          <cell r="F10">
            <v>0</v>
          </cell>
          <cell r="H10">
            <v>0</v>
          </cell>
          <cell r="I10">
            <v>0</v>
          </cell>
          <cell r="J10">
            <v>0</v>
          </cell>
          <cell r="L10">
            <v>0</v>
          </cell>
          <cell r="M10">
            <v>0</v>
          </cell>
          <cell r="N10">
            <v>0</v>
          </cell>
          <cell r="P10">
            <v>0</v>
          </cell>
          <cell r="Q10">
            <v>0</v>
          </cell>
        </row>
        <row r="11">
          <cell r="A11" t="str">
            <v>ACCELERATED DEPRECIATION ST PC</v>
          </cell>
          <cell r="B11">
            <v>0</v>
          </cell>
          <cell r="E11">
            <v>0</v>
          </cell>
          <cell r="F11">
            <v>0</v>
          </cell>
          <cell r="H11">
            <v>0</v>
          </cell>
          <cell r="I11">
            <v>0</v>
          </cell>
          <cell r="J11">
            <v>0</v>
          </cell>
          <cell r="L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</row>
        <row r="12">
          <cell r="A12" t="str">
            <v>BASIS DIFFERENCE Electric</v>
          </cell>
          <cell r="B12">
            <v>0</v>
          </cell>
          <cell r="D12">
            <v>0</v>
          </cell>
          <cell r="E12">
            <v>0</v>
          </cell>
          <cell r="H12">
            <v>0</v>
          </cell>
          <cell r="I12">
            <v>0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P12">
            <v>0</v>
          </cell>
          <cell r="Q12">
            <v>0</v>
          </cell>
        </row>
        <row r="13">
          <cell r="A13" t="str">
            <v>BASIS DIFFERENCE ST Electric</v>
          </cell>
          <cell r="B13">
            <v>0</v>
          </cell>
          <cell r="E13">
            <v>0</v>
          </cell>
          <cell r="F13">
            <v>0</v>
          </cell>
          <cell r="H13">
            <v>0</v>
          </cell>
          <cell r="I13">
            <v>0</v>
          </cell>
          <cell r="J13">
            <v>0</v>
          </cell>
          <cell r="L13">
            <v>0</v>
          </cell>
          <cell r="M13">
            <v>0</v>
          </cell>
          <cell r="N13">
            <v>0</v>
          </cell>
          <cell r="P13">
            <v>0</v>
          </cell>
          <cell r="Q13">
            <v>0</v>
          </cell>
        </row>
        <row r="14">
          <cell r="A14" t="str">
            <v>BASIS DIFFERENCE ST PC</v>
          </cell>
          <cell r="B14">
            <v>0</v>
          </cell>
          <cell r="E14">
            <v>0</v>
          </cell>
          <cell r="F14">
            <v>0</v>
          </cell>
          <cell r="H14">
            <v>0</v>
          </cell>
          <cell r="I14">
            <v>0</v>
          </cell>
          <cell r="J14">
            <v>0</v>
          </cell>
          <cell r="L14">
            <v>0</v>
          </cell>
          <cell r="M14">
            <v>0</v>
          </cell>
          <cell r="N14">
            <v>0</v>
          </cell>
          <cell r="P14">
            <v>0</v>
          </cell>
          <cell r="Q14">
            <v>0</v>
          </cell>
        </row>
        <row r="15">
          <cell r="A15" t="str">
            <v>DEFERRED GAIN ADJUSTMENTS</v>
          </cell>
          <cell r="B15">
            <v>0</v>
          </cell>
          <cell r="D15">
            <v>0</v>
          </cell>
          <cell r="E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</row>
        <row r="16">
          <cell r="A16" t="str">
            <v>T,D, &amp; A FEEDBACK</v>
          </cell>
          <cell r="B16">
            <v>0</v>
          </cell>
          <cell r="D16">
            <v>0</v>
          </cell>
          <cell r="E16">
            <v>0</v>
          </cell>
          <cell r="F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  <cell r="P16">
            <v>0</v>
          </cell>
          <cell r="Q16">
            <v>0</v>
          </cell>
        </row>
      </sheetData>
      <sheetData sheetId="41"/>
      <sheetData sheetId="42"/>
      <sheetData sheetId="43"/>
      <sheetData sheetId="44"/>
      <sheetData sheetId="4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OATT Report"/>
      <sheetName val="Dec 17 Sch 64"/>
      <sheetName val="YTD 18 Sch 64"/>
      <sheetName val="Acct 282"/>
      <sheetName val="Acct 282 (2)"/>
      <sheetName val="Reconciliation"/>
      <sheetName val="Fed PreProcessor Pivot Table"/>
      <sheetName val="Federal PreProcessor"/>
      <sheetName val="Other Basis"/>
      <sheetName val="State Only Property"/>
      <sheetName val="MS ARO"/>
      <sheetName val="FAS 133"/>
      <sheetName val="Capitalized PPA SPC"/>
      <sheetName val="Deferred Gains"/>
      <sheetName val="Tax Credit Carryforward"/>
      <sheetName val="Accrued Liabilities"/>
      <sheetName val="Other Basis (2)"/>
      <sheetName val="Sheet1"/>
    </sheetNames>
    <sheetDataSet>
      <sheetData sheetId="0" refreshError="1"/>
      <sheetData sheetId="1"/>
      <sheetData sheetId="2">
        <row r="11">
          <cell r="B11" t="str">
            <v>ACCUMULATED RATE REFUND GPSC</v>
          </cell>
          <cell r="C11">
            <v>16978150.43</v>
          </cell>
          <cell r="D11">
            <v>-7008377</v>
          </cell>
          <cell r="E11">
            <v>642567</v>
          </cell>
          <cell r="F11">
            <v>0</v>
          </cell>
          <cell r="G11">
            <v>0</v>
          </cell>
          <cell r="H11">
            <v>10612340</v>
          </cell>
        </row>
        <row r="12">
          <cell r="B12" t="str">
            <v>AFFIRMATIVE ADJUSTMENTS</v>
          </cell>
          <cell r="C12">
            <v>4975653.49</v>
          </cell>
          <cell r="D12">
            <v>5213094</v>
          </cell>
          <cell r="E12">
            <v>-10188747</v>
          </cell>
          <cell r="F12">
            <v>0</v>
          </cell>
          <cell r="G12">
            <v>0</v>
          </cell>
          <cell r="H12">
            <v>0</v>
          </cell>
        </row>
        <row r="13">
          <cell r="B13" t="str">
            <v>BAD DEBT RESERVE</v>
          </cell>
          <cell r="C13">
            <v>1097091.3400000001</v>
          </cell>
          <cell r="D13">
            <v>-705317</v>
          </cell>
          <cell r="E13">
            <v>273671</v>
          </cell>
          <cell r="F13">
            <v>0</v>
          </cell>
          <cell r="G13">
            <v>0</v>
          </cell>
          <cell r="H13">
            <v>665445</v>
          </cell>
        </row>
        <row r="14">
          <cell r="B14" t="str">
            <v>BUYBACKS</v>
          </cell>
          <cell r="C14">
            <v>2391924.5099999998</v>
          </cell>
          <cell r="D14">
            <v>-1673712</v>
          </cell>
          <cell r="E14">
            <v>617523</v>
          </cell>
          <cell r="F14">
            <v>0</v>
          </cell>
          <cell r="G14">
            <v>0</v>
          </cell>
          <cell r="H14">
            <v>1335736</v>
          </cell>
        </row>
        <row r="15">
          <cell r="B15" t="str">
            <v>CAPITAL LOSS CARRYFOWARD</v>
          </cell>
          <cell r="C15">
            <v>7181.46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3616</v>
          </cell>
        </row>
        <row r="16">
          <cell r="B16" t="str">
            <v>CAPITALIZED PPA SPC</v>
          </cell>
          <cell r="C16">
            <v>6379576.0499999998</v>
          </cell>
          <cell r="D16">
            <v>-8007851</v>
          </cell>
          <cell r="E16">
            <v>6262999</v>
          </cell>
          <cell r="F16">
            <v>0</v>
          </cell>
          <cell r="G16">
            <v>0</v>
          </cell>
          <cell r="H16">
            <v>4634724</v>
          </cell>
        </row>
        <row r="17">
          <cell r="B17" t="str">
            <v>COST OF REMOVAL</v>
          </cell>
          <cell r="C17">
            <v>7.0000000000000007E-2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B18" t="str">
            <v>DEFERRED INTERCOMPANY PAYABLE</v>
          </cell>
          <cell r="C18">
            <v>0.1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B19" t="str">
            <v>DEFERRED REVENUE</v>
          </cell>
          <cell r="C19">
            <v>-486456.69</v>
          </cell>
          <cell r="D19">
            <v>-9928392</v>
          </cell>
          <cell r="E19">
            <v>13385291</v>
          </cell>
          <cell r="F19">
            <v>0</v>
          </cell>
          <cell r="G19">
            <v>0</v>
          </cell>
          <cell r="H19">
            <v>2970442</v>
          </cell>
        </row>
        <row r="20">
          <cell r="B20" t="str">
            <v>DSM RECOVERY</v>
          </cell>
          <cell r="C20">
            <v>0</v>
          </cell>
          <cell r="D20">
            <v>-3224263</v>
          </cell>
          <cell r="E20">
            <v>3224263</v>
          </cell>
          <cell r="F20">
            <v>0</v>
          </cell>
          <cell r="G20">
            <v>0</v>
          </cell>
          <cell r="H20">
            <v>0</v>
          </cell>
        </row>
        <row r="21">
          <cell r="B21" t="str">
            <v>ECCR RECOVERY</v>
          </cell>
          <cell r="C21">
            <v>1376594.33</v>
          </cell>
          <cell r="D21">
            <v>-1874854</v>
          </cell>
          <cell r="E21">
            <v>1404798</v>
          </cell>
          <cell r="F21">
            <v>0</v>
          </cell>
          <cell r="G21">
            <v>0</v>
          </cell>
          <cell r="H21">
            <v>906537</v>
          </cell>
        </row>
        <row r="22">
          <cell r="B22" t="str">
            <v>FAS 133 MARK TO MARKET</v>
          </cell>
          <cell r="C22">
            <v>6745249</v>
          </cell>
          <cell r="D22">
            <v>-1671310</v>
          </cell>
          <cell r="E22">
            <v>109993</v>
          </cell>
          <cell r="F22">
            <v>0</v>
          </cell>
          <cell r="G22">
            <v>0</v>
          </cell>
          <cell r="H22">
            <v>5183932</v>
          </cell>
        </row>
        <row r="23">
          <cell r="B23" t="str">
            <v>FUEL CLAUSE RECOVERY</v>
          </cell>
          <cell r="C23">
            <v>32552982.5</v>
          </cell>
          <cell r="D23">
            <v>-119189757</v>
          </cell>
          <cell r="E23">
            <v>86636774</v>
          </cell>
          <cell r="F23">
            <v>0</v>
          </cell>
          <cell r="G23">
            <v>0</v>
          </cell>
          <cell r="H23">
            <v>0</v>
          </cell>
        </row>
        <row r="24">
          <cell r="B24" t="str">
            <v>INCOME TAX DEFERRED</v>
          </cell>
          <cell r="C24">
            <v>239695234.05000001</v>
          </cell>
          <cell r="D24">
            <v>-27444388</v>
          </cell>
          <cell r="E24">
            <v>31314576</v>
          </cell>
          <cell r="F24">
            <v>18661213</v>
          </cell>
          <cell r="G24">
            <v>-96223383</v>
          </cell>
          <cell r="H24">
            <v>168624543</v>
          </cell>
        </row>
        <row r="25">
          <cell r="B25" t="str">
            <v>INJURIES &amp; DAMAGES RESERVE</v>
          </cell>
          <cell r="C25">
            <v>3158453</v>
          </cell>
          <cell r="D25">
            <v>-6897880</v>
          </cell>
          <cell r="E25">
            <v>7194348</v>
          </cell>
          <cell r="F25">
            <v>0</v>
          </cell>
          <cell r="G25">
            <v>0</v>
          </cell>
          <cell r="H25">
            <v>3454920</v>
          </cell>
        </row>
        <row r="26">
          <cell r="B26" t="str">
            <v>MEDICAL INSURANCE CLAIMS</v>
          </cell>
          <cell r="C26">
            <v>5539484.5</v>
          </cell>
          <cell r="D26">
            <v>-7157279</v>
          </cell>
          <cell r="E26">
            <v>797019</v>
          </cell>
          <cell r="F26">
            <v>0</v>
          </cell>
          <cell r="G26">
            <v>0</v>
          </cell>
          <cell r="H26">
            <v>-820775</v>
          </cell>
        </row>
        <row r="27">
          <cell r="B27" t="str">
            <v>NCCR RECOVERY</v>
          </cell>
          <cell r="C27">
            <v>18817562.5</v>
          </cell>
          <cell r="D27">
            <v>-56125163</v>
          </cell>
          <cell r="E27">
            <v>37307600</v>
          </cell>
          <cell r="F27">
            <v>0</v>
          </cell>
          <cell r="G27">
            <v>0</v>
          </cell>
          <cell r="H27">
            <v>0</v>
          </cell>
        </row>
        <row r="28">
          <cell r="B28" t="str">
            <v>OCI - HEDGE SETTLEMENT</v>
          </cell>
          <cell r="C28">
            <v>7931251.0199999996</v>
          </cell>
          <cell r="D28">
            <v>0</v>
          </cell>
          <cell r="E28">
            <v>0</v>
          </cell>
          <cell r="F28">
            <v>1709605</v>
          </cell>
          <cell r="G28">
            <v>-7046626</v>
          </cell>
          <cell r="H28">
            <v>2594230</v>
          </cell>
        </row>
        <row r="29">
          <cell r="B29" t="str">
            <v>OTHER BASIS DIFFERENCES</v>
          </cell>
          <cell r="C29">
            <v>105136192.5</v>
          </cell>
          <cell r="D29">
            <v>0</v>
          </cell>
          <cell r="E29">
            <v>0</v>
          </cell>
          <cell r="F29">
            <v>162734547</v>
          </cell>
          <cell r="G29">
            <v>-94948097</v>
          </cell>
          <cell r="H29">
            <v>59482964</v>
          </cell>
        </row>
        <row r="30">
          <cell r="B30" t="str">
            <v>OTHER DEFERRED COST</v>
          </cell>
          <cell r="C30">
            <v>184077354</v>
          </cell>
          <cell r="D30">
            <v>-143186181</v>
          </cell>
          <cell r="E30">
            <v>78569989</v>
          </cell>
          <cell r="F30">
            <v>39944039</v>
          </cell>
          <cell r="G30">
            <v>-30361</v>
          </cell>
          <cell r="H30">
            <v>119187356</v>
          </cell>
        </row>
        <row r="31">
          <cell r="B31" t="str">
            <v>TAX REFORM LEGISLATION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123096363</v>
          </cell>
        </row>
        <row r="32">
          <cell r="B32" t="str">
            <v>TAX CREDIT CARRYFOWARD</v>
          </cell>
          <cell r="C32">
            <v>204826128</v>
          </cell>
          <cell r="D32">
            <v>-610997</v>
          </cell>
          <cell r="E32">
            <v>106265690</v>
          </cell>
          <cell r="F32">
            <v>0</v>
          </cell>
          <cell r="G32">
            <v>0</v>
          </cell>
          <cell r="H32">
            <v>339508587</v>
          </cell>
        </row>
        <row r="33">
          <cell r="B33" t="str">
            <v>UNBILLED FUEL REVENUES</v>
          </cell>
          <cell r="C33">
            <v>47177507</v>
          </cell>
          <cell r="D33">
            <v>-27274701</v>
          </cell>
          <cell r="E33">
            <v>6240837</v>
          </cell>
          <cell r="F33">
            <v>0</v>
          </cell>
          <cell r="G33">
            <v>0</v>
          </cell>
          <cell r="H33">
            <v>26143642</v>
          </cell>
        </row>
        <row r="37">
          <cell r="B37" t="str">
            <v>TOTAL ACCOUNT 190</v>
          </cell>
          <cell r="C37">
            <v>888377113.15999997</v>
          </cell>
          <cell r="D37">
            <v>-416767328</v>
          </cell>
          <cell r="E37">
            <v>370059191</v>
          </cell>
          <cell r="F37">
            <v>223049404</v>
          </cell>
          <cell r="G37">
            <v>-198248467</v>
          </cell>
          <cell r="H37">
            <v>867584602</v>
          </cell>
        </row>
        <row r="57">
          <cell r="B57" t="str">
            <v>ACCELERATED DEPRECIATION</v>
          </cell>
          <cell r="C57">
            <v>-4556938658.5500002</v>
          </cell>
          <cell r="D57">
            <v>-366204223.99000001</v>
          </cell>
          <cell r="E57">
            <v>114569728.63</v>
          </cell>
          <cell r="F57">
            <v>1732666396.28</v>
          </cell>
          <cell r="G57">
            <v>-5951322.6200000001</v>
          </cell>
          <cell r="H57">
            <v>-3081858080.25</v>
          </cell>
        </row>
        <row r="58">
          <cell r="B58" t="str">
            <v>BASIS DIFFERENCES</v>
          </cell>
          <cell r="C58">
            <v>-296803433.13999999</v>
          </cell>
          <cell r="D58">
            <v>263472245.16</v>
          </cell>
          <cell r="E58">
            <v>-157449034.59</v>
          </cell>
          <cell r="F58">
            <v>126283132.87</v>
          </cell>
          <cell r="G58">
            <v>-126610023.08</v>
          </cell>
          <cell r="H58">
            <v>-191107112.78</v>
          </cell>
        </row>
        <row r="59">
          <cell r="B59" t="str">
            <v>BONUS DEPRECIATION SEC 29</v>
          </cell>
          <cell r="C59">
            <v>-3932246</v>
          </cell>
          <cell r="D59">
            <v>-647680.61</v>
          </cell>
          <cell r="E59">
            <v>2498156.41</v>
          </cell>
          <cell r="F59">
            <v>0</v>
          </cell>
          <cell r="G59">
            <v>0</v>
          </cell>
          <cell r="H59">
            <v>-2081770.2</v>
          </cell>
        </row>
        <row r="60">
          <cell r="B60" t="str">
            <v>IRS SETTLEMENT</v>
          </cell>
          <cell r="C60">
            <v>-356395.11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-356395.11</v>
          </cell>
        </row>
        <row r="61">
          <cell r="B61" t="str">
            <v>OTHER BASIS DIFFERENCES</v>
          </cell>
          <cell r="C61">
            <v>-400810326.06999999</v>
          </cell>
          <cell r="D61">
            <v>0</v>
          </cell>
          <cell r="E61">
            <v>0</v>
          </cell>
          <cell r="F61">
            <v>175237334.81</v>
          </cell>
          <cell r="G61">
            <v>-37501893.18</v>
          </cell>
          <cell r="H61">
            <v>-263074884.44</v>
          </cell>
        </row>
        <row r="62">
          <cell r="B62" t="str">
            <v>OTHER PROPERTY DIFFERENCES</v>
          </cell>
          <cell r="C62">
            <v>31164645.609999999</v>
          </cell>
          <cell r="D62">
            <v>35204374.909999996</v>
          </cell>
          <cell r="E62">
            <v>-139470398.78999999</v>
          </cell>
          <cell r="F62">
            <v>19006354.579999998</v>
          </cell>
          <cell r="G62">
            <v>-18299235.379999999</v>
          </cell>
          <cell r="H62">
            <v>-72394259.069999993</v>
          </cell>
        </row>
        <row r="63">
          <cell r="B63" t="str">
            <v>T,D &amp; A OTHER BASIS DIFFERENCES</v>
          </cell>
          <cell r="C63">
            <v>-8811194.7300000004</v>
          </cell>
          <cell r="D63">
            <v>-384317.02</v>
          </cell>
          <cell r="E63">
            <v>705281.31</v>
          </cell>
          <cell r="F63">
            <v>3217073.45</v>
          </cell>
          <cell r="G63">
            <v>-190173.31</v>
          </cell>
          <cell r="H63">
            <v>-5463330.2999999998</v>
          </cell>
        </row>
        <row r="66">
          <cell r="B66" t="str">
            <v>TOTAL ACCOUNT 282</v>
          </cell>
          <cell r="C66">
            <v>-5236487607.9899998</v>
          </cell>
          <cell r="D66">
            <v>-68559601.550000012</v>
          </cell>
          <cell r="E66">
            <v>-179146267.03</v>
          </cell>
          <cell r="F66">
            <v>2056410291.99</v>
          </cell>
          <cell r="G66">
            <v>-188552647.56999999</v>
          </cell>
          <cell r="H66">
            <v>-3616335832.1500006</v>
          </cell>
        </row>
        <row r="81">
          <cell r="B81" t="str">
            <v>AFFIRMATIVE ADJUSTMENTS</v>
          </cell>
          <cell r="C81">
            <v>-9175187.1799999997</v>
          </cell>
          <cell r="D81">
            <v>-2298749.35</v>
          </cell>
          <cell r="E81">
            <v>11751019.560000001</v>
          </cell>
          <cell r="F81">
            <v>0</v>
          </cell>
          <cell r="G81">
            <v>0</v>
          </cell>
          <cell r="H81">
            <v>277083.03000000003</v>
          </cell>
        </row>
        <row r="82">
          <cell r="B82" t="str">
            <v>ALSTOM SETTLEMENT</v>
          </cell>
          <cell r="C82">
            <v>711556.6</v>
          </cell>
          <cell r="D82">
            <v>-711556.6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</row>
        <row r="83">
          <cell r="B83" t="str">
            <v>CSX CONTRACT TERMINATION</v>
          </cell>
          <cell r="C83">
            <v>12912604.970000001</v>
          </cell>
          <cell r="D83">
            <v>-13054413.84</v>
          </cell>
          <cell r="E83">
            <v>2964007.06</v>
          </cell>
          <cell r="F83">
            <v>0</v>
          </cell>
          <cell r="G83">
            <v>0</v>
          </cell>
          <cell r="H83">
            <v>2822198.19</v>
          </cell>
        </row>
        <row r="84">
          <cell r="B84" t="str">
            <v>CUSTOMER ADVANCES ON CONSTRUCTION</v>
          </cell>
          <cell r="C84">
            <v>2282398.7000000002</v>
          </cell>
          <cell r="D84">
            <v>-6753992.2800000003</v>
          </cell>
          <cell r="E84">
            <v>10902450.02</v>
          </cell>
          <cell r="F84">
            <v>0</v>
          </cell>
          <cell r="G84">
            <v>0</v>
          </cell>
          <cell r="H84">
            <v>6430856.4400000004</v>
          </cell>
        </row>
        <row r="85">
          <cell r="B85" t="str">
            <v>DEFERRED GAIN FILM TAX CREDITS</v>
          </cell>
          <cell r="C85">
            <v>-4117682.97</v>
          </cell>
          <cell r="D85">
            <v>-861703.03</v>
          </cell>
          <cell r="E85">
            <v>-305034.88</v>
          </cell>
          <cell r="F85">
            <v>0.01</v>
          </cell>
          <cell r="G85">
            <v>0</v>
          </cell>
          <cell r="H85">
            <v>-5284420.87</v>
          </cell>
        </row>
        <row r="86">
          <cell r="B86" t="str">
            <v>DEFERRED INTERCOMPANY GAIN</v>
          </cell>
          <cell r="C86">
            <v>-137863.6</v>
          </cell>
          <cell r="D86">
            <v>68728.87</v>
          </cell>
          <cell r="E86">
            <v>0</v>
          </cell>
          <cell r="F86">
            <v>0</v>
          </cell>
          <cell r="G86">
            <v>0</v>
          </cell>
          <cell r="H86">
            <v>-69134.73</v>
          </cell>
        </row>
        <row r="87">
          <cell r="B87" t="str">
            <v>DEFERRED JOBS REVENUE &amp; EXPENSES</v>
          </cell>
          <cell r="C87">
            <v>-979386.92</v>
          </cell>
          <cell r="D87">
            <v>-2188484.5</v>
          </cell>
          <cell r="E87">
            <v>3529740.04</v>
          </cell>
          <cell r="F87">
            <v>0</v>
          </cell>
          <cell r="G87">
            <v>0</v>
          </cell>
          <cell r="H87">
            <v>361868.62</v>
          </cell>
        </row>
        <row r="88">
          <cell r="B88" t="str">
            <v>DSM DEFERRED COSTS</v>
          </cell>
          <cell r="C88">
            <v>-0.1</v>
          </cell>
          <cell r="D88">
            <v>-0.03</v>
          </cell>
          <cell r="E88">
            <v>7.0000000000000007E-2</v>
          </cell>
          <cell r="F88">
            <v>0</v>
          </cell>
          <cell r="G88">
            <v>0</v>
          </cell>
          <cell r="H88">
            <v>-0.06</v>
          </cell>
        </row>
        <row r="89">
          <cell r="B89" t="str">
            <v>DSM RECOVERY</v>
          </cell>
          <cell r="C89">
            <v>-4283239.33</v>
          </cell>
          <cell r="D89">
            <v>-4306841.96</v>
          </cell>
          <cell r="E89">
            <v>7232811.1600000001</v>
          </cell>
          <cell r="F89">
            <v>0</v>
          </cell>
          <cell r="G89">
            <v>0</v>
          </cell>
          <cell r="H89">
            <v>-1357270.13</v>
          </cell>
        </row>
        <row r="90">
          <cell r="B90" t="str">
            <v>EMISSION ALLOWANCES</v>
          </cell>
          <cell r="C90">
            <v>-3361141.53</v>
          </cell>
          <cell r="D90">
            <v>-7085.15</v>
          </cell>
          <cell r="E90">
            <v>1177870.78</v>
          </cell>
          <cell r="F90">
            <v>0</v>
          </cell>
          <cell r="G90">
            <v>0</v>
          </cell>
          <cell r="H90">
            <v>-2190355.9</v>
          </cell>
        </row>
        <row r="91">
          <cell r="B91" t="str">
            <v>FLAT BILL RECOVERY</v>
          </cell>
          <cell r="C91">
            <v>-10006066.32</v>
          </cell>
          <cell r="D91">
            <v>-26570169.379999999</v>
          </cell>
          <cell r="E91">
            <v>28972499.579999998</v>
          </cell>
          <cell r="F91">
            <v>0</v>
          </cell>
          <cell r="G91">
            <v>0</v>
          </cell>
          <cell r="H91">
            <v>-7603736.1200000001</v>
          </cell>
        </row>
        <row r="92">
          <cell r="B92" t="str">
            <v>FUEL CLAUSE RECOVERY</v>
          </cell>
          <cell r="C92">
            <v>0</v>
          </cell>
          <cell r="D92">
            <v>-85875051.040000007</v>
          </cell>
          <cell r="E92">
            <v>41989171.880000003</v>
          </cell>
          <cell r="F92">
            <v>0</v>
          </cell>
          <cell r="G92">
            <v>0</v>
          </cell>
          <cell r="H92">
            <v>-43885879.159999996</v>
          </cell>
        </row>
        <row r="93">
          <cell r="B93" t="str">
            <v>GAIN/LOSS REACQUIRED DEBT</v>
          </cell>
          <cell r="C93">
            <v>-55684220.049999997</v>
          </cell>
          <cell r="D93">
            <v>-25707612.829999998</v>
          </cell>
          <cell r="E93">
            <v>47464734.700000003</v>
          </cell>
          <cell r="F93">
            <v>0</v>
          </cell>
          <cell r="G93">
            <v>0</v>
          </cell>
          <cell r="H93">
            <v>-33927098.18</v>
          </cell>
        </row>
        <row r="94">
          <cell r="B94" t="str">
            <v>HEALTH REIMBURSEMENT ACCRUAL</v>
          </cell>
          <cell r="C94">
            <v>0</v>
          </cell>
          <cell r="D94">
            <v>-82325.88</v>
          </cell>
          <cell r="E94">
            <v>160712.99</v>
          </cell>
          <cell r="F94">
            <v>0</v>
          </cell>
          <cell r="G94">
            <v>0</v>
          </cell>
          <cell r="H94">
            <v>78387.11</v>
          </cell>
        </row>
        <row r="95">
          <cell r="B95" t="str">
            <v>LEVELIZED PURCHASE POWER</v>
          </cell>
          <cell r="C95">
            <v>-8896871.2599999998</v>
          </cell>
          <cell r="D95">
            <v>-52788785.950000003</v>
          </cell>
          <cell r="E95">
            <v>57488612.270000003</v>
          </cell>
          <cell r="F95">
            <v>0</v>
          </cell>
          <cell r="G95">
            <v>0</v>
          </cell>
          <cell r="H95">
            <v>-4197044.9400000004</v>
          </cell>
        </row>
        <row r="96">
          <cell r="B96" t="str">
            <v>NCCR RECOVERY</v>
          </cell>
          <cell r="C96">
            <v>0</v>
          </cell>
          <cell r="D96">
            <v>-2301754</v>
          </cell>
          <cell r="E96">
            <v>1913768.11</v>
          </cell>
          <cell r="F96">
            <v>0</v>
          </cell>
          <cell r="G96">
            <v>0</v>
          </cell>
          <cell r="H96">
            <v>-387985.89</v>
          </cell>
        </row>
        <row r="97">
          <cell r="B97" t="str">
            <v>NUCLEAR OUTAGE</v>
          </cell>
          <cell r="C97">
            <v>-11117286.119999999</v>
          </cell>
          <cell r="D97">
            <v>-24721472.039999999</v>
          </cell>
          <cell r="E97">
            <v>27325370.34</v>
          </cell>
          <cell r="F97">
            <v>0</v>
          </cell>
          <cell r="G97">
            <v>0</v>
          </cell>
          <cell r="H97">
            <v>-8513387.8200000003</v>
          </cell>
        </row>
        <row r="98">
          <cell r="B98" t="str">
            <v>OTHER BASIS DIFFERENCES</v>
          </cell>
          <cell r="C98">
            <v>-247383414.22999999</v>
          </cell>
          <cell r="D98">
            <v>-10360.040000000001</v>
          </cell>
          <cell r="E98">
            <v>10359.549999999999</v>
          </cell>
          <cell r="F98">
            <v>961533022.98000002</v>
          </cell>
          <cell r="G98">
            <v>-146224432.13</v>
          </cell>
          <cell r="H98">
            <v>567351538.13</v>
          </cell>
        </row>
        <row r="99">
          <cell r="B99" t="str">
            <v>PENSION</v>
          </cell>
          <cell r="C99">
            <v>-428410504.26999998</v>
          </cell>
          <cell r="D99">
            <v>-156474839.18000001</v>
          </cell>
          <cell r="E99">
            <v>298134461.48000002</v>
          </cell>
          <cell r="F99">
            <v>0</v>
          </cell>
          <cell r="G99">
            <v>0</v>
          </cell>
          <cell r="H99">
            <v>-286750881.97000003</v>
          </cell>
        </row>
        <row r="100">
          <cell r="B100" t="str">
            <v>REG. ASSET - CANCELED CWIP</v>
          </cell>
          <cell r="C100">
            <v>-17720186.390000001</v>
          </cell>
          <cell r="D100">
            <v>-10067821.460000001</v>
          </cell>
          <cell r="E100">
            <v>18106769.649999999</v>
          </cell>
          <cell r="F100">
            <v>0</v>
          </cell>
          <cell r="G100">
            <v>0</v>
          </cell>
          <cell r="H100">
            <v>-9681238.1999999993</v>
          </cell>
        </row>
        <row r="101">
          <cell r="B101" t="str">
            <v>REG. ASSET - OBSOLETE INVENTORY</v>
          </cell>
          <cell r="C101">
            <v>-9280382.9499999993</v>
          </cell>
          <cell r="D101">
            <v>-7362717.4800000004</v>
          </cell>
          <cell r="E101">
            <v>8581262.6699999999</v>
          </cell>
          <cell r="F101">
            <v>0</v>
          </cell>
          <cell r="G101">
            <v>0</v>
          </cell>
          <cell r="H101">
            <v>-8061837.7599999998</v>
          </cell>
        </row>
        <row r="102">
          <cell r="B102" t="str">
            <v>REG. ASSET - RETIRED UNITS</v>
          </cell>
          <cell r="C102">
            <v>-54718904.039999999</v>
          </cell>
          <cell r="D102">
            <v>-30105737.219999999</v>
          </cell>
          <cell r="E102">
            <v>54172971.659999996</v>
          </cell>
          <cell r="F102">
            <v>0</v>
          </cell>
          <cell r="G102">
            <v>0</v>
          </cell>
          <cell r="H102">
            <v>-30651669.600000001</v>
          </cell>
        </row>
        <row r="103">
          <cell r="B103" t="str">
            <v>REG. ASSET - TAX LEGISLATIVE ADJ</v>
          </cell>
          <cell r="C103">
            <v>-9589565.6300000008</v>
          </cell>
          <cell r="D103">
            <v>-6403483.7300000004</v>
          </cell>
          <cell r="E103">
            <v>5499788.7599999998</v>
          </cell>
          <cell r="F103">
            <v>0</v>
          </cell>
          <cell r="G103">
            <v>0</v>
          </cell>
          <cell r="H103">
            <v>-10493260.6</v>
          </cell>
        </row>
        <row r="104">
          <cell r="B104" t="str">
            <v>STORM DAMAGE RESERVE</v>
          </cell>
          <cell r="C104">
            <v>-83848324.299999997</v>
          </cell>
          <cell r="D104">
            <v>-78002080.409999996</v>
          </cell>
          <cell r="E104">
            <v>73042398.519999996</v>
          </cell>
          <cell r="F104">
            <v>0</v>
          </cell>
          <cell r="G104">
            <v>0</v>
          </cell>
          <cell r="H104">
            <v>-88808006.189999998</v>
          </cell>
        </row>
        <row r="106">
          <cell r="B106" t="str">
            <v>TOTAL ACCOUNT 283</v>
          </cell>
          <cell r="C106">
            <v>-942803666.91999984</v>
          </cell>
          <cell r="D106">
            <v>-536588308.50999999</v>
          </cell>
          <cell r="E106">
            <v>700115745.96999991</v>
          </cell>
          <cell r="F106">
            <v>961533022.99000001</v>
          </cell>
          <cell r="G106">
            <v>-146224432.13</v>
          </cell>
          <cell r="H106">
            <v>35458723.400000036</v>
          </cell>
        </row>
      </sheetData>
      <sheetData sheetId="3">
        <row r="2">
          <cell r="A2" t="str">
            <v>ACCUMULATED RATE REFUND GPSC</v>
          </cell>
          <cell r="B2">
            <v>10612340.369999999</v>
          </cell>
          <cell r="C2">
            <v>-10800877.73</v>
          </cell>
          <cell r="D2">
            <v>480530.89</v>
          </cell>
          <cell r="E2">
            <v>0</v>
          </cell>
          <cell r="F2">
            <v>0</v>
          </cell>
          <cell r="G2">
            <v>291993.53000000003</v>
          </cell>
        </row>
        <row r="3">
          <cell r="A3" t="str">
            <v>BAD DEBT RESERVE</v>
          </cell>
          <cell r="B3">
            <v>665445.18999999994</v>
          </cell>
          <cell r="C3">
            <v>-71185.789999999994</v>
          </cell>
          <cell r="D3">
            <v>93732.06</v>
          </cell>
          <cell r="E3">
            <v>0</v>
          </cell>
          <cell r="F3">
            <v>0</v>
          </cell>
          <cell r="G3">
            <v>687991.46</v>
          </cell>
        </row>
        <row r="4">
          <cell r="A4" t="str">
            <v>BUYBACKS</v>
          </cell>
          <cell r="B4">
            <v>1335735.8400000001</v>
          </cell>
          <cell r="C4">
            <v>-165311.35999999999</v>
          </cell>
          <cell r="D4">
            <v>0.04</v>
          </cell>
          <cell r="E4">
            <v>0</v>
          </cell>
          <cell r="F4">
            <v>0</v>
          </cell>
          <cell r="G4">
            <v>1170424.52</v>
          </cell>
        </row>
        <row r="5">
          <cell r="A5" t="str">
            <v>CAPITAL LOSS CARRYFOWARD</v>
          </cell>
          <cell r="B5">
            <v>3616.51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3616.51</v>
          </cell>
        </row>
        <row r="6">
          <cell r="A6" t="str">
            <v>CAPITALIZED PPA SPC</v>
          </cell>
          <cell r="B6">
            <v>4634723.75</v>
          </cell>
          <cell r="C6">
            <v>-509652.51</v>
          </cell>
          <cell r="D6">
            <v>2543677.33</v>
          </cell>
          <cell r="E6">
            <v>0</v>
          </cell>
          <cell r="F6">
            <v>0</v>
          </cell>
          <cell r="G6">
            <v>6668748.5700000003</v>
          </cell>
        </row>
        <row r="7">
          <cell r="A7" t="str">
            <v>DEFERRED REVENUE</v>
          </cell>
          <cell r="B7">
            <v>2970442.57</v>
          </cell>
          <cell r="C7">
            <v>-691595.96</v>
          </cell>
          <cell r="D7">
            <v>685809.8</v>
          </cell>
          <cell r="E7">
            <v>0</v>
          </cell>
          <cell r="F7">
            <v>0</v>
          </cell>
          <cell r="G7">
            <v>2964656.41</v>
          </cell>
        </row>
        <row r="8">
          <cell r="A8" t="str">
            <v>DSM RECOVERY</v>
          </cell>
          <cell r="B8">
            <v>0</v>
          </cell>
          <cell r="C8">
            <v>0</v>
          </cell>
          <cell r="D8">
            <v>1137728.7</v>
          </cell>
          <cell r="E8">
            <v>0</v>
          </cell>
          <cell r="F8">
            <v>0</v>
          </cell>
          <cell r="G8">
            <v>1137728.7</v>
          </cell>
        </row>
        <row r="9">
          <cell r="A9" t="str">
            <v>ECCR RECOVERY</v>
          </cell>
          <cell r="B9">
            <v>906537.73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906537.73</v>
          </cell>
        </row>
        <row r="10">
          <cell r="A10" t="str">
            <v>FAS 133 MARK TO MARKET</v>
          </cell>
          <cell r="B10">
            <v>5183932.8</v>
          </cell>
          <cell r="C10">
            <v>-41268.949999999997</v>
          </cell>
          <cell r="D10">
            <v>2761.22</v>
          </cell>
          <cell r="E10">
            <v>0</v>
          </cell>
          <cell r="F10">
            <v>0</v>
          </cell>
          <cell r="G10">
            <v>5145425.07</v>
          </cell>
        </row>
        <row r="11">
          <cell r="A11" t="str">
            <v>HEALTH REIMBURSEMENT ACCRUAL</v>
          </cell>
          <cell r="B11">
            <v>-3494.97</v>
          </cell>
          <cell r="C11">
            <v>-2073.98</v>
          </cell>
          <cell r="D11">
            <v>31219.5</v>
          </cell>
          <cell r="E11">
            <v>101645.13</v>
          </cell>
          <cell r="F11">
            <v>0</v>
          </cell>
          <cell r="G11">
            <v>127295.67999999999</v>
          </cell>
        </row>
        <row r="12">
          <cell r="A12" t="str">
            <v>INCOME TAX DEFERRED</v>
          </cell>
          <cell r="B12">
            <v>170048116.00999999</v>
          </cell>
          <cell r="C12">
            <v>-24690230.699999999</v>
          </cell>
          <cell r="D12">
            <v>5835657.9299999997</v>
          </cell>
          <cell r="E12">
            <v>6287310.8200000003</v>
          </cell>
          <cell r="F12">
            <v>-5408177.8700000001</v>
          </cell>
          <cell r="G12">
            <v>152072676.19</v>
          </cell>
        </row>
        <row r="13">
          <cell r="A13" t="str">
            <v>INJURIES &amp; DAMAGES RESERVE</v>
          </cell>
          <cell r="B13">
            <v>3454920.84</v>
          </cell>
          <cell r="C13">
            <v>-1513942.37</v>
          </cell>
          <cell r="D13">
            <v>334596.3</v>
          </cell>
          <cell r="E13">
            <v>0</v>
          </cell>
          <cell r="F13">
            <v>0</v>
          </cell>
          <cell r="G13">
            <v>2275574.77</v>
          </cell>
        </row>
        <row r="14">
          <cell r="A14" t="str">
            <v>MEDICAL INSURANCE CLAIMS</v>
          </cell>
          <cell r="B14">
            <v>-820775.54</v>
          </cell>
          <cell r="C14">
            <v>-7.0000000000000007E-2</v>
          </cell>
          <cell r="D14">
            <v>200153.8</v>
          </cell>
          <cell r="E14">
            <v>0</v>
          </cell>
          <cell r="F14">
            <v>0</v>
          </cell>
          <cell r="G14">
            <v>-620621.81000000006</v>
          </cell>
        </row>
        <row r="15">
          <cell r="A15" t="str">
            <v>NCCR RECOVERY</v>
          </cell>
          <cell r="B15">
            <v>0</v>
          </cell>
          <cell r="C15">
            <v>-2020330.76</v>
          </cell>
          <cell r="D15">
            <v>2020330.76</v>
          </cell>
          <cell r="E15">
            <v>0</v>
          </cell>
          <cell r="F15">
            <v>0</v>
          </cell>
          <cell r="G15">
            <v>0</v>
          </cell>
        </row>
        <row r="16">
          <cell r="A16" t="str">
            <v>OCI - HEDGE SETTLEMENT</v>
          </cell>
          <cell r="B16">
            <v>2594230.2599999998</v>
          </cell>
          <cell r="C16">
            <v>0</v>
          </cell>
          <cell r="D16">
            <v>0</v>
          </cell>
          <cell r="E16">
            <v>50592.77</v>
          </cell>
          <cell r="F16">
            <v>-849127.8</v>
          </cell>
          <cell r="G16">
            <v>1795695.23</v>
          </cell>
        </row>
        <row r="17">
          <cell r="A17" t="str">
            <v>OTHER BASIS DIFFERENCES</v>
          </cell>
          <cell r="B17">
            <v>59483013.5</v>
          </cell>
          <cell r="C17">
            <v>0</v>
          </cell>
          <cell r="D17">
            <v>0</v>
          </cell>
          <cell r="E17">
            <v>19013446.41</v>
          </cell>
          <cell r="F17">
            <v>-7186641.1200000001</v>
          </cell>
          <cell r="G17">
            <v>71309818.790000007</v>
          </cell>
        </row>
        <row r="18">
          <cell r="A18" t="str">
            <v>OTHER DEFERRED COST</v>
          </cell>
          <cell r="B18">
            <v>158595034.31</v>
          </cell>
          <cell r="C18">
            <v>-56973771.390000001</v>
          </cell>
          <cell r="D18">
            <v>12742174.359999999</v>
          </cell>
          <cell r="E18">
            <v>0</v>
          </cell>
          <cell r="F18">
            <v>0</v>
          </cell>
          <cell r="G18">
            <v>114363437.28</v>
          </cell>
        </row>
        <row r="19">
          <cell r="A19" t="str">
            <v>TAX CREDIT CARRYFOWARD</v>
          </cell>
          <cell r="B19">
            <v>339508587.54000002</v>
          </cell>
          <cell r="C19">
            <v>9972026.5</v>
          </cell>
          <cell r="D19">
            <v>24149158.739999998</v>
          </cell>
          <cell r="E19">
            <v>0</v>
          </cell>
          <cell r="F19">
            <v>0</v>
          </cell>
          <cell r="G19">
            <v>373629772.77999997</v>
          </cell>
        </row>
        <row r="20">
          <cell r="A20" t="str">
            <v>TAX REFORM</v>
          </cell>
          <cell r="B20">
            <v>113439628.59999999</v>
          </cell>
          <cell r="C20">
            <v>-7725984.0599999996</v>
          </cell>
          <cell r="D20">
            <v>27889981.010000002</v>
          </cell>
          <cell r="E20">
            <v>14289675.5</v>
          </cell>
          <cell r="F20">
            <v>-5144169.66</v>
          </cell>
          <cell r="G20">
            <v>142749131.38999999</v>
          </cell>
        </row>
        <row r="21">
          <cell r="A21" t="str">
            <v>UNBILLED FUEL REVENUES</v>
          </cell>
          <cell r="B21">
            <v>26143642.670000002</v>
          </cell>
          <cell r="C21">
            <v>-2812754.28</v>
          </cell>
          <cell r="D21">
            <v>0</v>
          </cell>
          <cell r="E21">
            <v>0</v>
          </cell>
          <cell r="F21">
            <v>0</v>
          </cell>
          <cell r="G21">
            <v>23330888.390000001</v>
          </cell>
        </row>
        <row r="24">
          <cell r="A24" t="str">
            <v>ACCELERATED DEPRECIATION</v>
          </cell>
          <cell r="B24">
            <v>-458589187.95999998</v>
          </cell>
          <cell r="C24">
            <v>-32030374.550000001</v>
          </cell>
          <cell r="D24">
            <v>12374275.43</v>
          </cell>
          <cell r="E24">
            <v>0.05</v>
          </cell>
          <cell r="F24">
            <v>-4307076.93</v>
          </cell>
          <cell r="G24">
            <v>-482552363.95999998</v>
          </cell>
        </row>
        <row r="27">
          <cell r="A27" t="str">
            <v>ACCELERATED DEPRECIATION</v>
          </cell>
          <cell r="B27">
            <v>-3081858080.25</v>
          </cell>
          <cell r="C27">
            <v>-80473355.010000005</v>
          </cell>
          <cell r="D27">
            <v>68189774.969999999</v>
          </cell>
          <cell r="E27">
            <v>38992.879999999997</v>
          </cell>
          <cell r="F27">
            <v>-24225830.699999999</v>
          </cell>
          <cell r="G27">
            <v>-3118328498.1100001</v>
          </cell>
        </row>
        <row r="28">
          <cell r="A28" t="str">
            <v>BASIS DIFFERENCES</v>
          </cell>
          <cell r="B28">
            <v>-191107112.78</v>
          </cell>
          <cell r="C28">
            <v>2181443.4300000002</v>
          </cell>
          <cell r="D28">
            <v>-37805329.869999997</v>
          </cell>
          <cell r="E28">
            <v>0.21</v>
          </cell>
          <cell r="F28">
            <v>-2117.9699999999998</v>
          </cell>
          <cell r="G28">
            <v>-226733116.97999999</v>
          </cell>
        </row>
        <row r="29">
          <cell r="A29" t="str">
            <v>BASIS DIFFERENCES - VOGTLE</v>
          </cell>
          <cell r="B29">
            <v>0</v>
          </cell>
          <cell r="C29">
            <v>0</v>
          </cell>
          <cell r="D29">
            <v>282599996.19999999</v>
          </cell>
          <cell r="E29">
            <v>0</v>
          </cell>
          <cell r="F29">
            <v>0</v>
          </cell>
          <cell r="G29">
            <v>282599996.19999999</v>
          </cell>
        </row>
        <row r="30">
          <cell r="A30" t="str">
            <v>BONUS DEPRECIATION SEC 29</v>
          </cell>
          <cell r="B30">
            <v>-2081770.2</v>
          </cell>
          <cell r="C30">
            <v>0</v>
          </cell>
          <cell r="D30">
            <v>231302</v>
          </cell>
          <cell r="E30">
            <v>0</v>
          </cell>
          <cell r="F30">
            <v>0</v>
          </cell>
          <cell r="G30">
            <v>-1850468.2</v>
          </cell>
        </row>
        <row r="31">
          <cell r="A31" t="str">
            <v>IRS SETTLEMENT</v>
          </cell>
          <cell r="B31">
            <v>-356395.11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-356395.11</v>
          </cell>
        </row>
        <row r="32">
          <cell r="A32" t="str">
            <v>OTHER BASIS DIFFERENCES</v>
          </cell>
          <cell r="B32">
            <v>-263074884.44</v>
          </cell>
          <cell r="C32">
            <v>0</v>
          </cell>
          <cell r="D32">
            <v>0</v>
          </cell>
          <cell r="E32">
            <v>7303092.0899999999</v>
          </cell>
          <cell r="F32">
            <v>-10296285.75</v>
          </cell>
          <cell r="G32">
            <v>-266068078.09999999</v>
          </cell>
        </row>
        <row r="33">
          <cell r="A33" t="str">
            <v>OTHER PROPERTY DIFFERENCES</v>
          </cell>
          <cell r="B33">
            <v>-72394259.069999993</v>
          </cell>
          <cell r="C33">
            <v>114150784.3</v>
          </cell>
          <cell r="D33">
            <v>-67759347.829999998</v>
          </cell>
          <cell r="E33">
            <v>11879286.74</v>
          </cell>
          <cell r="F33">
            <v>-13333949.060000001</v>
          </cell>
          <cell r="G33">
            <v>-27457484.920000002</v>
          </cell>
        </row>
        <row r="34">
          <cell r="A34" t="str">
            <v>T,D &amp; A OTHER BASIS DIFFERENCES</v>
          </cell>
          <cell r="B34">
            <v>-5463330.2999999998</v>
          </cell>
          <cell r="C34">
            <v>0</v>
          </cell>
          <cell r="D34">
            <v>266116.14</v>
          </cell>
          <cell r="E34">
            <v>0.02</v>
          </cell>
          <cell r="F34">
            <v>-106586.22</v>
          </cell>
          <cell r="G34">
            <v>-5303800.3600000003</v>
          </cell>
        </row>
        <row r="35">
          <cell r="A35" t="str">
            <v>Total Account 282</v>
          </cell>
          <cell r="B35">
            <v>-3616335832.1500006</v>
          </cell>
          <cell r="C35">
            <v>35858872.719999999</v>
          </cell>
          <cell r="D35">
            <v>245722511.61000001</v>
          </cell>
          <cell r="E35">
            <v>19221371.940000001</v>
          </cell>
          <cell r="F35">
            <v>-47964769.700000003</v>
          </cell>
          <cell r="G35">
            <v>-3363497845.5800004</v>
          </cell>
        </row>
        <row r="37">
          <cell r="A37" t="str">
            <v>AFFIRMATIVE ADJUSTMENTS</v>
          </cell>
          <cell r="B37">
            <v>277083.03000000003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277083.03000000003</v>
          </cell>
        </row>
        <row r="38">
          <cell r="A38" t="str">
            <v>CSX CONTRACT TERMINATION</v>
          </cell>
          <cell r="B38">
            <v>2822198.19</v>
          </cell>
          <cell r="C38">
            <v>-2822198.19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A39" t="str">
            <v>CUSTOMER ADVANCES ON CONSTRUCTION</v>
          </cell>
          <cell r="B39">
            <v>6430856.4400000004</v>
          </cell>
          <cell r="C39">
            <v>0</v>
          </cell>
          <cell r="D39">
            <v>2051357.17</v>
          </cell>
          <cell r="E39">
            <v>0</v>
          </cell>
          <cell r="F39">
            <v>0</v>
          </cell>
          <cell r="G39">
            <v>8482213.6099999994</v>
          </cell>
        </row>
        <row r="40">
          <cell r="A40" t="str">
            <v>DEFERRED GAIN FILM TAX CREDITS</v>
          </cell>
          <cell r="B40">
            <v>-5284420.87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-5284420.87</v>
          </cell>
        </row>
        <row r="41">
          <cell r="A41" t="str">
            <v>DEFERRED INTERCOMPANY GAIN</v>
          </cell>
          <cell r="B41">
            <v>-69134.73</v>
          </cell>
          <cell r="C41">
            <v>6791.69</v>
          </cell>
          <cell r="D41">
            <v>0</v>
          </cell>
          <cell r="E41">
            <v>0</v>
          </cell>
          <cell r="F41">
            <v>0</v>
          </cell>
          <cell r="G41">
            <v>-62343.040000000001</v>
          </cell>
        </row>
        <row r="42">
          <cell r="A42" t="str">
            <v>DEFERRED JOBS REVENUE &amp; EXPENSES</v>
          </cell>
          <cell r="B42">
            <v>361868.62</v>
          </cell>
          <cell r="C42">
            <v>-839322.38</v>
          </cell>
          <cell r="D42">
            <v>0.09</v>
          </cell>
          <cell r="E42">
            <v>0</v>
          </cell>
          <cell r="F42">
            <v>0</v>
          </cell>
          <cell r="G42">
            <v>-477453.67</v>
          </cell>
        </row>
        <row r="43">
          <cell r="A43" t="str">
            <v>DSM DEFERRED COSTS</v>
          </cell>
          <cell r="B43">
            <v>-0.06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-0.06</v>
          </cell>
        </row>
        <row r="44">
          <cell r="A44" t="str">
            <v>DSM RECOVERY</v>
          </cell>
          <cell r="B44">
            <v>-1357270.13</v>
          </cell>
          <cell r="C44">
            <v>-191838.56</v>
          </cell>
          <cell r="D44">
            <v>1549108.69</v>
          </cell>
          <cell r="E44">
            <v>0</v>
          </cell>
          <cell r="F44">
            <v>0</v>
          </cell>
          <cell r="G44">
            <v>0</v>
          </cell>
        </row>
        <row r="45">
          <cell r="A45" t="str">
            <v>EMISSION ALLOWANCES</v>
          </cell>
          <cell r="B45">
            <v>-2190355.9</v>
          </cell>
          <cell r="C45">
            <v>0</v>
          </cell>
          <cell r="D45">
            <v>6039.7</v>
          </cell>
          <cell r="E45">
            <v>0</v>
          </cell>
          <cell r="F45">
            <v>0</v>
          </cell>
          <cell r="G45">
            <v>-2184316.2000000002</v>
          </cell>
        </row>
        <row r="46">
          <cell r="A46" t="str">
            <v>FLAT BILL RECOVERY</v>
          </cell>
          <cell r="B46">
            <v>-7603736.1200000001</v>
          </cell>
          <cell r="C46">
            <v>-4887533.1500000004</v>
          </cell>
          <cell r="D46">
            <v>7603736.1799999997</v>
          </cell>
          <cell r="E46">
            <v>0</v>
          </cell>
          <cell r="F46">
            <v>0</v>
          </cell>
          <cell r="G46">
            <v>-4887533.09</v>
          </cell>
        </row>
        <row r="47">
          <cell r="A47" t="str">
            <v>FUEL CLAUSE RECOVERY</v>
          </cell>
          <cell r="B47">
            <v>-43885879.159999996</v>
          </cell>
          <cell r="C47">
            <v>-24552399.93</v>
          </cell>
          <cell r="D47">
            <v>31093615.52</v>
          </cell>
          <cell r="E47">
            <v>0</v>
          </cell>
          <cell r="F47">
            <v>0</v>
          </cell>
          <cell r="G47">
            <v>-37344663.57</v>
          </cell>
        </row>
        <row r="48">
          <cell r="A48" t="str">
            <v>GAIN/LOSS REACQUIRED DEBT</v>
          </cell>
          <cell r="B48">
            <v>-33927098.18</v>
          </cell>
          <cell r="C48">
            <v>-42741393.270000003</v>
          </cell>
          <cell r="D48">
            <v>955228.67</v>
          </cell>
          <cell r="E48">
            <v>0</v>
          </cell>
          <cell r="F48">
            <v>0</v>
          </cell>
          <cell r="G48">
            <v>-75713262.780000001</v>
          </cell>
        </row>
        <row r="49">
          <cell r="A49" t="str">
            <v>HEALTH REIMBURSEMENT ACCRUAL</v>
          </cell>
          <cell r="B49">
            <v>78387.11</v>
          </cell>
          <cell r="C49">
            <v>-23258.03</v>
          </cell>
          <cell r="D49">
            <v>46516.05</v>
          </cell>
          <cell r="E49">
            <v>0</v>
          </cell>
          <cell r="F49">
            <v>-101645.13</v>
          </cell>
          <cell r="G49">
            <v>0</v>
          </cell>
        </row>
        <row r="50">
          <cell r="A50" t="str">
            <v>LEVELIZED PURCHASE POWER</v>
          </cell>
          <cell r="B50">
            <v>-4197044.9400000004</v>
          </cell>
          <cell r="C50">
            <v>-12292020.029999999</v>
          </cell>
          <cell r="D50">
            <v>14969666.42</v>
          </cell>
          <cell r="E50">
            <v>0</v>
          </cell>
          <cell r="F50">
            <v>0</v>
          </cell>
          <cell r="G50">
            <v>-1519398.55</v>
          </cell>
        </row>
        <row r="51">
          <cell r="A51" t="str">
            <v>NCCR RECOVERY</v>
          </cell>
          <cell r="B51">
            <v>-387985.89</v>
          </cell>
          <cell r="C51">
            <v>-479802.79</v>
          </cell>
          <cell r="D51">
            <v>387985.89</v>
          </cell>
          <cell r="E51">
            <v>0</v>
          </cell>
          <cell r="F51">
            <v>0</v>
          </cell>
          <cell r="G51">
            <v>-479802.79</v>
          </cell>
        </row>
        <row r="52">
          <cell r="A52" t="str">
            <v>NUCLEAR OUTAGE</v>
          </cell>
          <cell r="B52">
            <v>-8513387.8200000003</v>
          </cell>
          <cell r="C52">
            <v>-2707610.91</v>
          </cell>
          <cell r="D52">
            <v>3348325.14</v>
          </cell>
          <cell r="E52">
            <v>0</v>
          </cell>
          <cell r="F52">
            <v>0</v>
          </cell>
          <cell r="G52">
            <v>-7872673.5899999999</v>
          </cell>
        </row>
        <row r="53">
          <cell r="A53" t="str">
            <v>OTHER BASIS DIFFERENCES</v>
          </cell>
          <cell r="B53">
            <v>566299744.13</v>
          </cell>
          <cell r="C53">
            <v>2560904.7200000002</v>
          </cell>
          <cell r="D53">
            <v>0</v>
          </cell>
          <cell r="E53">
            <v>3689202.47</v>
          </cell>
          <cell r="F53">
            <v>-19040126.27</v>
          </cell>
          <cell r="G53">
            <v>553509725.04999995</v>
          </cell>
        </row>
        <row r="54">
          <cell r="A54" t="str">
            <v>PENSION</v>
          </cell>
          <cell r="B54">
            <v>-286750881.97000003</v>
          </cell>
          <cell r="C54">
            <v>-1660773.42</v>
          </cell>
          <cell r="D54">
            <v>0.04</v>
          </cell>
          <cell r="E54">
            <v>0</v>
          </cell>
          <cell r="F54">
            <v>0</v>
          </cell>
          <cell r="G54">
            <v>-288411655.35000002</v>
          </cell>
        </row>
        <row r="55">
          <cell r="A55" t="str">
            <v>REG. ASSET - CANCELED CWIP</v>
          </cell>
          <cell r="B55">
            <v>-9681238.1999999993</v>
          </cell>
          <cell r="C55">
            <v>0</v>
          </cell>
          <cell r="D55">
            <v>1130273.97</v>
          </cell>
          <cell r="E55">
            <v>0</v>
          </cell>
          <cell r="F55">
            <v>0</v>
          </cell>
          <cell r="G55">
            <v>-8550964.2300000004</v>
          </cell>
        </row>
        <row r="56">
          <cell r="A56" t="str">
            <v>REG. ASSET - OBSOLETE INVENTORY</v>
          </cell>
          <cell r="B56">
            <v>-8061837.7599999998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-8061837.7599999998</v>
          </cell>
        </row>
        <row r="57">
          <cell r="A57" t="str">
            <v>REG. ASSET - RETIRED UNITS</v>
          </cell>
          <cell r="B57">
            <v>-30651669.600000001</v>
          </cell>
          <cell r="C57">
            <v>0</v>
          </cell>
          <cell r="D57">
            <v>2974200.99</v>
          </cell>
          <cell r="E57">
            <v>0</v>
          </cell>
          <cell r="F57">
            <v>0</v>
          </cell>
          <cell r="G57">
            <v>-27677468.609999999</v>
          </cell>
        </row>
        <row r="58">
          <cell r="A58" t="str">
            <v>REG. ASSET - TAX LEGISLATIVE ADJ</v>
          </cell>
          <cell r="B58">
            <v>-10493260.6</v>
          </cell>
          <cell r="C58">
            <v>-0.05</v>
          </cell>
          <cell r="D58">
            <v>661948.36</v>
          </cell>
          <cell r="E58">
            <v>0</v>
          </cell>
          <cell r="F58">
            <v>0</v>
          </cell>
          <cell r="G58">
            <v>-9831312.2899999991</v>
          </cell>
        </row>
        <row r="59">
          <cell r="A59" t="str">
            <v>STORM DAMAGE RESERVE</v>
          </cell>
          <cell r="B59">
            <v>-88808006.189999998</v>
          </cell>
          <cell r="C59">
            <v>-29029296.390000001</v>
          </cell>
          <cell r="D59">
            <v>34346272.390000001</v>
          </cell>
          <cell r="E59">
            <v>0</v>
          </cell>
          <cell r="F59">
            <v>0</v>
          </cell>
          <cell r="G59">
            <v>-83491030.189999998</v>
          </cell>
        </row>
        <row r="60">
          <cell r="A60" t="str">
            <v>TAX REFORM</v>
          </cell>
          <cell r="B60">
            <v>0</v>
          </cell>
          <cell r="C60">
            <v>0</v>
          </cell>
          <cell r="D60">
            <v>0</v>
          </cell>
          <cell r="E60">
            <v>9726000</v>
          </cell>
          <cell r="F60">
            <v>-2042000</v>
          </cell>
          <cell r="G60">
            <v>7684000</v>
          </cell>
        </row>
      </sheetData>
      <sheetData sheetId="4" refreshError="1"/>
      <sheetData sheetId="5"/>
      <sheetData sheetId="6"/>
      <sheetData sheetId="7">
        <row r="4">
          <cell r="B4" t="str">
            <v>Row Labels</v>
          </cell>
          <cell r="C4" t="str">
            <v>2017</v>
          </cell>
          <cell r="D4" t="str">
            <v>Sum of a-Jan 2018</v>
          </cell>
          <cell r="E4" t="str">
            <v>Sum of a-Feb 2018</v>
          </cell>
          <cell r="F4" t="str">
            <v>Sum of a-Mar 2018</v>
          </cell>
          <cell r="G4" t="str">
            <v>Sum of a-Apr 2018</v>
          </cell>
          <cell r="H4" t="str">
            <v>Sum of a-May 2018</v>
          </cell>
          <cell r="I4" t="str">
            <v>Sum of a-Jun 2018</v>
          </cell>
          <cell r="J4" t="str">
            <v>Sum of Jul 2018</v>
          </cell>
          <cell r="K4" t="str">
            <v>Sum of Aug 2018</v>
          </cell>
          <cell r="L4" t="str">
            <v>Sum of Sep 2018</v>
          </cell>
          <cell r="M4" t="str">
            <v>Sum of Oct 2018</v>
          </cell>
          <cell r="N4" t="str">
            <v>Sum of Nov 2018</v>
          </cell>
          <cell r="O4" t="str">
            <v>Sum of Dec 2018</v>
          </cell>
          <cell r="P4" t="str">
            <v>2019</v>
          </cell>
          <cell r="Q4" t="str">
            <v>2020</v>
          </cell>
          <cell r="R4" t="str">
            <v>2021</v>
          </cell>
          <cell r="S4" t="str">
            <v>2022</v>
          </cell>
          <cell r="T4" t="str">
            <v>2023</v>
          </cell>
          <cell r="U4" t="str">
            <v>2024</v>
          </cell>
          <cell r="V4" t="str">
            <v>2025</v>
          </cell>
          <cell r="W4" t="str">
            <v>2026</v>
          </cell>
          <cell r="X4" t="str">
            <v>2027</v>
          </cell>
        </row>
        <row r="5">
          <cell r="B5" t="str">
            <v xml:space="preserve">     GPC - AROs</v>
          </cell>
          <cell r="C5">
            <v>-67930.470839999994</v>
          </cell>
          <cell r="D5">
            <v>-2845.4068399999901</v>
          </cell>
          <cell r="E5">
            <v>-2198.7804799999899</v>
          </cell>
          <cell r="F5">
            <v>-4549.53347999999</v>
          </cell>
          <cell r="G5">
            <v>-4671.4361099999996</v>
          </cell>
          <cell r="H5">
            <v>-3007.2808999999902</v>
          </cell>
          <cell r="I5">
            <v>-5572.9022199999899</v>
          </cell>
          <cell r="J5">
            <v>-11820.220960000001</v>
          </cell>
          <cell r="K5">
            <v>-11820.220960000001</v>
          </cell>
          <cell r="L5">
            <v>-11820.220960000001</v>
          </cell>
          <cell r="M5">
            <v>-11820.220960000001</v>
          </cell>
          <cell r="N5">
            <v>-11820.220960000001</v>
          </cell>
          <cell r="O5">
            <v>-11820.220960000001</v>
          </cell>
          <cell r="P5">
            <v>-156818.24856000001</v>
          </cell>
          <cell r="Q5">
            <v>-148471.0122</v>
          </cell>
          <cell r="R5">
            <v>-227337.63095999899</v>
          </cell>
          <cell r="S5">
            <v>-166212.97019999899</v>
          </cell>
          <cell r="T5">
            <v>-143586.39288</v>
          </cell>
          <cell r="U5">
            <v>-61160.904614999992</v>
          </cell>
          <cell r="V5">
            <v>99383.204861999897</v>
          </cell>
          <cell r="W5">
            <v>100039.02151200001</v>
          </cell>
          <cell r="X5">
            <v>136591.43106599999</v>
          </cell>
        </row>
        <row r="6">
          <cell r="B6" t="str">
            <v xml:space="preserve">     GPC - AT&amp;T Fiber Optic Refund</v>
          </cell>
          <cell r="C6">
            <v>-319.44459999999998</v>
          </cell>
        </row>
        <row r="7">
          <cell r="B7" t="str">
            <v xml:space="preserve">     GPC - COR timing adjustment</v>
          </cell>
          <cell r="C7">
            <v>1.1E-4</v>
          </cell>
        </row>
        <row r="8">
          <cell r="B8" t="str">
            <v xml:space="preserve">     GPC - Deferred Compensation - BOD</v>
          </cell>
          <cell r="C8">
            <v>-818.60499000000027</v>
          </cell>
          <cell r="D8">
            <v>-14.4618199999968</v>
          </cell>
          <cell r="E8">
            <v>-1018.7377300000001</v>
          </cell>
          <cell r="F8">
            <v>2006.3200200000001</v>
          </cell>
          <cell r="G8">
            <v>400.93024999999801</v>
          </cell>
          <cell r="H8">
            <v>-1422.03829</v>
          </cell>
          <cell r="I8">
            <v>-498.92030999999702</v>
          </cell>
          <cell r="J8">
            <v>-155.25632896065801</v>
          </cell>
          <cell r="K8">
            <v>-33.297551731375201</v>
          </cell>
          <cell r="L8">
            <v>-33.297551731375201</v>
          </cell>
          <cell r="M8">
            <v>25.2650137145828</v>
          </cell>
          <cell r="N8">
            <v>-33.297551731375201</v>
          </cell>
          <cell r="O8">
            <v>-33.2975517313971</v>
          </cell>
          <cell r="P8">
            <v>783.55836452970493</v>
          </cell>
          <cell r="Q8">
            <v>897.57452126689009</v>
          </cell>
          <cell r="R8">
            <v>488.75335061247984</v>
          </cell>
          <cell r="S8">
            <v>1801.9057775204301</v>
          </cell>
          <cell r="T8">
            <v>1285.10849169176</v>
          </cell>
          <cell r="U8">
            <v>1349.5422818105501</v>
          </cell>
          <cell r="V8">
            <v>1539.64153352831</v>
          </cell>
          <cell r="W8">
            <v>1601.5095848691899</v>
          </cell>
          <cell r="X8">
            <v>1667.2730818970099</v>
          </cell>
        </row>
        <row r="9">
          <cell r="B9" t="str">
            <v xml:space="preserve">     GPC - DSM Over Recovery</v>
          </cell>
          <cell r="C9">
            <v>0</v>
          </cell>
          <cell r="I9">
            <v>1548.4560899999999</v>
          </cell>
        </row>
        <row r="10">
          <cell r="B10" t="str">
            <v xml:space="preserve">     GPC - DSM Under Recovery</v>
          </cell>
          <cell r="C10">
            <v>-5443.2212599999993</v>
          </cell>
          <cell r="D10">
            <v>-2497.8815300000001</v>
          </cell>
          <cell r="E10">
            <v>-1193.4081699999999</v>
          </cell>
          <cell r="F10">
            <v>719.56406999999899</v>
          </cell>
          <cell r="G10">
            <v>-156.331819999999</v>
          </cell>
          <cell r="H10">
            <v>-572.54908</v>
          </cell>
          <cell r="I10">
            <v>-1390.3572099999999</v>
          </cell>
          <cell r="J10">
            <v>-133.62640141957601</v>
          </cell>
          <cell r="K10">
            <v>-339.06942441881898</v>
          </cell>
          <cell r="L10">
            <v>-572.94190510443298</v>
          </cell>
          <cell r="M10">
            <v>1574.19045785497</v>
          </cell>
          <cell r="N10">
            <v>4693.2421996699004</v>
          </cell>
          <cell r="O10">
            <v>2328.9670533439198</v>
          </cell>
          <cell r="P10">
            <v>19881.737950947201</v>
          </cell>
          <cell r="Q10">
            <v>-12433.032516666641</v>
          </cell>
          <cell r="R10">
            <v>-12433.032516666661</v>
          </cell>
          <cell r="S10">
            <v>-12433.033516666608</v>
          </cell>
          <cell r="T10">
            <v>-8.4999999853607733E-4</v>
          </cell>
          <cell r="U10">
            <v>-8.5000000945001375E-4</v>
          </cell>
          <cell r="V10">
            <v>9.1999992946512066E-4</v>
          </cell>
          <cell r="W10">
            <v>8.8999989930016454E-4</v>
          </cell>
          <cell r="X10">
            <v>9.2999990010866895E-4</v>
          </cell>
        </row>
        <row r="11">
          <cell r="B11" t="str">
            <v xml:space="preserve">     GPC - Early Retirement Plans</v>
          </cell>
          <cell r="C11">
            <v>-178.14704999999987</v>
          </cell>
          <cell r="D11">
            <v>55.684810000000198</v>
          </cell>
          <cell r="E11">
            <v>-25.871190000000201</v>
          </cell>
          <cell r="F11">
            <v>-41.149559999999802</v>
          </cell>
          <cell r="G11">
            <v>-27.971</v>
          </cell>
          <cell r="H11">
            <v>-26.999369999999999</v>
          </cell>
          <cell r="I11">
            <v>-27.620219999999701</v>
          </cell>
          <cell r="J11">
            <v>-39.166999999999902</v>
          </cell>
          <cell r="K11">
            <v>-39.166999999999902</v>
          </cell>
          <cell r="L11">
            <v>-39.166999999999902</v>
          </cell>
          <cell r="M11">
            <v>-39.166999999999902</v>
          </cell>
          <cell r="N11">
            <v>-39.166999999999902</v>
          </cell>
          <cell r="O11">
            <v>-39.166999999999902</v>
          </cell>
          <cell r="P11">
            <v>-459.996000000001</v>
          </cell>
          <cell r="Q11">
            <v>-440.003999999999</v>
          </cell>
          <cell r="R11">
            <v>-410.003999999999</v>
          </cell>
          <cell r="S11">
            <v>-380.003999999999</v>
          </cell>
          <cell r="T11">
            <v>-350.003999999999</v>
          </cell>
          <cell r="U11">
            <v>-309.996000000001</v>
          </cell>
          <cell r="V11">
            <v>-279.99599999999998</v>
          </cell>
          <cell r="W11">
            <v>-233.3039999999981</v>
          </cell>
          <cell r="X11">
            <v>56.388000000000801</v>
          </cell>
        </row>
        <row r="12">
          <cell r="B12" t="str">
            <v xml:space="preserve">     GPC - Energy Conservation Clause Provision</v>
          </cell>
          <cell r="C12">
            <v>0</v>
          </cell>
          <cell r="D12">
            <v>16.073</v>
          </cell>
          <cell r="E12">
            <v>16.073</v>
          </cell>
          <cell r="F12">
            <v>16.073</v>
          </cell>
          <cell r="G12">
            <v>16.073</v>
          </cell>
          <cell r="H12">
            <v>16.073</v>
          </cell>
          <cell r="I12">
            <v>16.073</v>
          </cell>
          <cell r="J12">
            <v>16.073</v>
          </cell>
          <cell r="K12">
            <v>16.073</v>
          </cell>
          <cell r="L12">
            <v>16.073</v>
          </cell>
          <cell r="M12">
            <v>16.073</v>
          </cell>
          <cell r="N12">
            <v>16.073</v>
          </cell>
          <cell r="O12">
            <v>-176.803</v>
          </cell>
          <cell r="P12">
            <v>0</v>
          </cell>
          <cell r="Q12">
            <v>0</v>
          </cell>
        </row>
        <row r="13">
          <cell r="B13" t="str">
            <v xml:space="preserve">     GPC - Environmental Cleanup</v>
          </cell>
          <cell r="C13">
            <v>5460.5143700000008</v>
          </cell>
          <cell r="D13">
            <v>-1038.8634099999899</v>
          </cell>
          <cell r="E13">
            <v>-119.902830000002</v>
          </cell>
          <cell r="F13">
            <v>1474.01109</v>
          </cell>
          <cell r="G13">
            <v>-956.55411999999706</v>
          </cell>
          <cell r="H13">
            <v>-499.41206000000199</v>
          </cell>
          <cell r="I13">
            <v>3962.9942999999898</v>
          </cell>
          <cell r="J13">
            <v>-1114.2797499999999</v>
          </cell>
          <cell r="K13">
            <v>-1114.2797499999999</v>
          </cell>
          <cell r="L13">
            <v>-1114.2797499999999</v>
          </cell>
          <cell r="M13">
            <v>-1114.2797499999999</v>
          </cell>
          <cell r="N13">
            <v>-1114.2797499999999</v>
          </cell>
          <cell r="O13">
            <v>-1114.2797499999999</v>
          </cell>
          <cell r="P13">
            <v>-560.12099999999896</v>
          </cell>
          <cell r="Q13">
            <v>-221.801999999999</v>
          </cell>
          <cell r="R13">
            <v>-198.81549999999501</v>
          </cell>
          <cell r="S13">
            <v>-248.28749999999999</v>
          </cell>
          <cell r="T13">
            <v>-2504.91366666667</v>
          </cell>
          <cell r="U13">
            <v>-2504.91366666666</v>
          </cell>
          <cell r="V13">
            <v>-2504.91366666666</v>
          </cell>
        </row>
        <row r="14">
          <cell r="B14" t="str">
            <v xml:space="preserve">     GPC - Environmental Remediation Reserve</v>
          </cell>
          <cell r="C14">
            <v>-13181.611309999918</v>
          </cell>
          <cell r="D14">
            <v>294.67803000000202</v>
          </cell>
          <cell r="E14">
            <v>-107.977730000005</v>
          </cell>
          <cell r="F14">
            <v>-1758.4209899999901</v>
          </cell>
          <cell r="G14">
            <v>182.10601999999199</v>
          </cell>
          <cell r="H14">
            <v>273.86427000000498</v>
          </cell>
          <cell r="I14">
            <v>-4511.5737300000001</v>
          </cell>
          <cell r="J14">
            <v>192.02227055555699</v>
          </cell>
          <cell r="K14">
            <v>192.02227055555699</v>
          </cell>
          <cell r="L14">
            <v>192.02227055555699</v>
          </cell>
          <cell r="M14">
            <v>192.02227055555699</v>
          </cell>
          <cell r="N14">
            <v>192.02227055555699</v>
          </cell>
          <cell r="O14">
            <v>192.02227055555699</v>
          </cell>
          <cell r="P14">
            <v>2304.26724666668</v>
          </cell>
          <cell r="Q14">
            <v>14446.5490266665</v>
          </cell>
          <cell r="R14">
            <v>14446.5490266666</v>
          </cell>
          <cell r="S14">
            <v>14446.5490266667</v>
          </cell>
          <cell r="T14">
            <v>1536.8725999999899</v>
          </cell>
          <cell r="U14">
            <v>1536.8725999999899</v>
          </cell>
          <cell r="V14">
            <v>1536.8725999999999</v>
          </cell>
          <cell r="W14">
            <v>1536.8725999999999</v>
          </cell>
          <cell r="X14">
            <v>1536.8725999999999</v>
          </cell>
        </row>
        <row r="15">
          <cell r="B15" t="str">
            <v xml:space="preserve">     GPC - Flat Bill Revenue Over</v>
          </cell>
          <cell r="J15">
            <v>-20192.480797698201</v>
          </cell>
          <cell r="K15">
            <v>-10960.4241972411</v>
          </cell>
          <cell r="P15">
            <v>-31152.904994939345</v>
          </cell>
          <cell r="Q15">
            <v>-31152.904994939363</v>
          </cell>
          <cell r="R15">
            <v>-29617.619732148902</v>
          </cell>
          <cell r="S15">
            <v>-26471.867359085099</v>
          </cell>
          <cell r="T15">
            <v>-24034.238322716701</v>
          </cell>
          <cell r="U15">
            <v>-21268.845649546602</v>
          </cell>
          <cell r="V15">
            <v>-18458.0578141681</v>
          </cell>
          <cell r="W15">
            <v>-15794.6265878877</v>
          </cell>
          <cell r="X15">
            <v>-13210.7747666417</v>
          </cell>
        </row>
        <row r="16">
          <cell r="B16" t="str">
            <v xml:space="preserve">     GPC - Flat Bill Revenue Under</v>
          </cell>
          <cell r="K16">
            <v>11051.446423654599</v>
          </cell>
          <cell r="L16">
            <v>16818.161215307999</v>
          </cell>
          <cell r="M16">
            <v>-8786.4251813390802</v>
          </cell>
          <cell r="N16">
            <v>-12172.0947597265</v>
          </cell>
          <cell r="O16">
            <v>-6326.55843023945</v>
          </cell>
          <cell r="P16">
            <v>33266.161589329597</v>
          </cell>
          <cell r="Q16">
            <v>33261.026161229107</v>
          </cell>
          <cell r="R16">
            <v>31298.653125754598</v>
          </cell>
          <cell r="S16">
            <v>28422.253061961499</v>
          </cell>
          <cell r="T16">
            <v>26229.967863628499</v>
          </cell>
          <cell r="U16">
            <v>23059.844062784003</v>
          </cell>
          <cell r="V16">
            <v>20263.321714023201</v>
          </cell>
          <cell r="W16">
            <v>17603.7021187801</v>
          </cell>
          <cell r="X16">
            <v>15022.871755827902</v>
          </cell>
        </row>
        <row r="17">
          <cell r="B17" t="str">
            <v xml:space="preserve">     GPC - Franchise Tax Fuel Clause</v>
          </cell>
          <cell r="C17">
            <v>279.4680000000003</v>
          </cell>
          <cell r="D17">
            <v>575.8854</v>
          </cell>
          <cell r="E17">
            <v>-126.92059999999999</v>
          </cell>
          <cell r="F17">
            <v>-15.7622</v>
          </cell>
          <cell r="G17">
            <v>-380.68619999999999</v>
          </cell>
          <cell r="H17">
            <v>476.5899</v>
          </cell>
          <cell r="I17">
            <v>409.94240000000002</v>
          </cell>
          <cell r="J17">
            <v>488.71129999999999</v>
          </cell>
          <cell r="K17">
            <v>749.82809999999995</v>
          </cell>
          <cell r="L17">
            <v>-1614.9422</v>
          </cell>
          <cell r="M17">
            <v>-182.59110000000001</v>
          </cell>
          <cell r="N17">
            <v>-468.7045</v>
          </cell>
          <cell r="O17">
            <v>-35.185000000000002</v>
          </cell>
          <cell r="P17">
            <v>134.21579999999994</v>
          </cell>
          <cell r="Q17">
            <v>523.22999999999047</v>
          </cell>
        </row>
        <row r="18">
          <cell r="B18" t="str">
            <v xml:space="preserve">     GPC - Fuel Clause Under Recovered</v>
          </cell>
          <cell r="C18">
            <v>-248772.243549999</v>
          </cell>
          <cell r="D18">
            <v>-69900.721799999999</v>
          </cell>
          <cell r="E18">
            <v>77537.366299999994</v>
          </cell>
          <cell r="F18">
            <v>1217.55809999999</v>
          </cell>
          <cell r="G18">
            <v>18431.344499999901</v>
          </cell>
          <cell r="H18">
            <v>-22192.499099999899</v>
          </cell>
          <cell r="I18">
            <v>589.86550000001398</v>
          </cell>
          <cell r="J18">
            <v>12252</v>
          </cell>
          <cell r="K18">
            <v>27699</v>
          </cell>
          <cell r="L18">
            <v>46533</v>
          </cell>
          <cell r="M18">
            <v>14988</v>
          </cell>
          <cell r="N18">
            <v>5167</v>
          </cell>
          <cell r="O18">
            <v>8825</v>
          </cell>
          <cell r="P18">
            <v>186783</v>
          </cell>
          <cell r="Q18">
            <v>-45538</v>
          </cell>
          <cell r="R18">
            <v>-159571</v>
          </cell>
          <cell r="S18">
            <v>-208676</v>
          </cell>
          <cell r="T18">
            <v>143488</v>
          </cell>
          <cell r="U18">
            <v>65141</v>
          </cell>
          <cell r="V18">
            <v>813</v>
          </cell>
          <cell r="W18">
            <v>-59969</v>
          </cell>
          <cell r="X18">
            <v>-198829</v>
          </cell>
        </row>
        <row r="19">
          <cell r="B19" t="str">
            <v xml:space="preserve">     GPC - Injuries &amp; Damages Reserve</v>
          </cell>
          <cell r="C19">
            <v>-4301.9943599999988</v>
          </cell>
          <cell r="D19">
            <v>578.84244999999999</v>
          </cell>
          <cell r="E19">
            <v>-5229.29655</v>
          </cell>
          <cell r="F19">
            <v>-353.88413999999801</v>
          </cell>
          <cell r="G19">
            <v>205.89945999999799</v>
          </cell>
          <cell r="H19">
            <v>422.36597</v>
          </cell>
          <cell r="I19">
            <v>-360.444529999998</v>
          </cell>
          <cell r="J19">
            <v>159.315597999999</v>
          </cell>
          <cell r="K19">
            <v>-118.82334</v>
          </cell>
          <cell r="L19">
            <v>19.411194000000201</v>
          </cell>
          <cell r="M19">
            <v>578.12415999999905</v>
          </cell>
          <cell r="N19">
            <v>536.62441800000295</v>
          </cell>
          <cell r="O19">
            <v>1377.8964819999901</v>
          </cell>
          <cell r="P19">
            <v>3710.4312848999998</v>
          </cell>
          <cell r="Q19">
            <v>4278.4699480300096</v>
          </cell>
          <cell r="R19">
            <v>3734.0085909930103</v>
          </cell>
          <cell r="S19">
            <v>2898.4621815179007</v>
          </cell>
          <cell r="T19">
            <v>3537.2042181520906</v>
          </cell>
          <cell r="U19">
            <v>3933.9960026168806</v>
          </cell>
          <cell r="V19">
            <v>3873.9116766430698</v>
          </cell>
          <cell r="W19">
            <v>3823.51426634477</v>
          </cell>
          <cell r="X19">
            <v>3820.6935219776497</v>
          </cell>
        </row>
        <row r="20">
          <cell r="B20" t="str">
            <v xml:space="preserve">     GPC - Interruptible Service Credits</v>
          </cell>
          <cell r="C20">
            <v>-193.50366999999005</v>
          </cell>
          <cell r="D20">
            <v>711.27644999999904</v>
          </cell>
          <cell r="E20">
            <v>711.27644999999995</v>
          </cell>
          <cell r="F20">
            <v>712.35304999999903</v>
          </cell>
          <cell r="G20">
            <v>711.27644999999995</v>
          </cell>
          <cell r="H20">
            <v>711.27644999999904</v>
          </cell>
          <cell r="I20">
            <v>416.37020000000001</v>
          </cell>
          <cell r="J20">
            <v>-591.52031666666699</v>
          </cell>
          <cell r="K20">
            <v>-591.52031666666699</v>
          </cell>
          <cell r="L20">
            <v>-4896.0488966666699</v>
          </cell>
          <cell r="M20">
            <v>834.30730333333304</v>
          </cell>
          <cell r="N20">
            <v>834.30730333333304</v>
          </cell>
          <cell r="O20">
            <v>833.87968333333299</v>
          </cell>
          <cell r="P20">
            <v>1.8473183999903995</v>
          </cell>
          <cell r="Q20">
            <v>-1.3341743999899336</v>
          </cell>
          <cell r="R20">
            <v>1.0262880000000223</v>
          </cell>
          <cell r="S20">
            <v>0.35920079999050358</v>
          </cell>
          <cell r="T20">
            <v>14.470660799989673</v>
          </cell>
          <cell r="U20">
            <v>22.065192000000025</v>
          </cell>
          <cell r="V20">
            <v>1.7446895999901244</v>
          </cell>
          <cell r="W20">
            <v>-2306.9507609333295</v>
          </cell>
        </row>
        <row r="21">
          <cell r="B21" t="str">
            <v xml:space="preserve">     GPC - Levelized Purchase Power Expense</v>
          </cell>
          <cell r="C21">
            <v>-4679.6573099999951</v>
          </cell>
          <cell r="D21">
            <v>6600.9033099999997</v>
          </cell>
          <cell r="E21">
            <v>10090.676879999901</v>
          </cell>
          <cell r="F21">
            <v>10848.668830000001</v>
          </cell>
          <cell r="G21">
            <v>10848.668830000001</v>
          </cell>
          <cell r="H21">
            <v>6757.3649499999901</v>
          </cell>
          <cell r="I21">
            <v>-16704.715749999999</v>
          </cell>
          <cell r="J21">
            <v>-24864.793875594401</v>
          </cell>
          <cell r="K21">
            <v>-25019.246980554399</v>
          </cell>
          <cell r="L21">
            <v>-22547.997301194398</v>
          </cell>
          <cell r="M21">
            <v>13310.7473187255</v>
          </cell>
          <cell r="N21">
            <v>13156.294213765501</v>
          </cell>
          <cell r="O21">
            <v>9653.3473488055097</v>
          </cell>
          <cell r="P21">
            <v>6457.6247481462051</v>
          </cell>
          <cell r="Q21">
            <v>546.19489950619754</v>
          </cell>
          <cell r="R21">
            <v>-1361.2312358538038</v>
          </cell>
          <cell r="S21">
            <v>-3919.5715358538</v>
          </cell>
          <cell r="T21">
            <v>-6525.2740758537984</v>
          </cell>
          <cell r="U21">
            <v>10241.058616116898</v>
          </cell>
          <cell r="V21">
            <v>6178.6878595902963</v>
          </cell>
          <cell r="W21">
            <v>446.23455909029872</v>
          </cell>
          <cell r="X21">
            <v>-563.95244090980123</v>
          </cell>
        </row>
        <row r="22">
          <cell r="B22" t="str">
            <v xml:space="preserve">     GPC - Levelized Rents</v>
          </cell>
          <cell r="C22">
            <v>16.245799999999903</v>
          </cell>
          <cell r="D22">
            <v>0.63188000000002298</v>
          </cell>
          <cell r="F22">
            <v>-0.63188000000002298</v>
          </cell>
          <cell r="G22">
            <v>-3.79129</v>
          </cell>
          <cell r="H22">
            <v>-0.631879999999995</v>
          </cell>
          <cell r="I22">
            <v>-0.63186999999999205</v>
          </cell>
          <cell r="J22">
            <v>-0.631878883635693</v>
          </cell>
          <cell r="K22">
            <v>-0.631878883635693</v>
          </cell>
          <cell r="L22">
            <v>-0.631878883635693</v>
          </cell>
          <cell r="M22">
            <v>-0.631878883635693</v>
          </cell>
          <cell r="N22">
            <v>-2.9334641273331301</v>
          </cell>
          <cell r="O22">
            <v>-2.9334641273331301</v>
          </cell>
          <cell r="P22">
            <v>-39.896803425140398</v>
          </cell>
          <cell r="Q22">
            <v>-68.162111485940201</v>
          </cell>
          <cell r="R22">
            <v>-96.9927257079556</v>
          </cell>
          <cell r="S22">
            <v>-126.399952214411</v>
          </cell>
          <cell r="T22">
            <v>-156.395323250996</v>
          </cell>
          <cell r="U22">
            <v>-186.99060170831299</v>
          </cell>
          <cell r="V22">
            <v>-106.45509488508</v>
          </cell>
        </row>
        <row r="23">
          <cell r="B23" t="str">
            <v xml:space="preserve">     GPC - Loss/Gain on Reacquired Debt</v>
          </cell>
          <cell r="C23">
            <v>11412.9829299999</v>
          </cell>
          <cell r="D23">
            <v>846.05688999999904</v>
          </cell>
          <cell r="E23">
            <v>846.05688999999904</v>
          </cell>
          <cell r="F23">
            <v>854.26148999999896</v>
          </cell>
          <cell r="G23">
            <v>854.56101999999896</v>
          </cell>
          <cell r="H23">
            <v>854.56101999999896</v>
          </cell>
          <cell r="I23">
            <v>854.58050999999898</v>
          </cell>
          <cell r="J23">
            <v>1130.77539219563</v>
          </cell>
          <cell r="K23">
            <v>1130.7753919596501</v>
          </cell>
          <cell r="L23">
            <v>1124.3435392389599</v>
          </cell>
          <cell r="M23">
            <v>1124.3435390392001</v>
          </cell>
          <cell r="N23">
            <v>1124.34353886128</v>
          </cell>
          <cell r="O23">
            <v>1141.6268805222701</v>
          </cell>
          <cell r="P23">
            <v>17853.173416570098</v>
          </cell>
          <cell r="Q23">
            <v>17557.090125686202</v>
          </cell>
          <cell r="R23">
            <v>17382.162965996999</v>
          </cell>
          <cell r="S23">
            <v>16913.183873293801</v>
          </cell>
          <cell r="T23">
            <v>15849.8406500452</v>
          </cell>
          <cell r="U23">
            <v>14492.5393238093</v>
          </cell>
          <cell r="V23">
            <v>13333.210317790599</v>
          </cell>
          <cell r="W23">
            <v>13002.5729776632</v>
          </cell>
          <cell r="X23">
            <v>12776.406575066499</v>
          </cell>
        </row>
        <row r="24">
          <cell r="B24" t="str">
            <v xml:space="preserve">     GPC - Medical Insurance Claims</v>
          </cell>
          <cell r="C24">
            <v>-2077.4280000000008</v>
          </cell>
          <cell r="D24">
            <v>112.25554</v>
          </cell>
          <cell r="E24">
            <v>112.25554</v>
          </cell>
          <cell r="F24">
            <v>112.25554</v>
          </cell>
          <cell r="G24">
            <v>112.25554</v>
          </cell>
          <cell r="H24">
            <v>112.25554</v>
          </cell>
          <cell r="I24">
            <v>112.25554</v>
          </cell>
          <cell r="J24">
            <v>113</v>
          </cell>
          <cell r="K24">
            <v>113</v>
          </cell>
          <cell r="L24">
            <v>113</v>
          </cell>
          <cell r="M24">
            <v>113</v>
          </cell>
          <cell r="N24">
            <v>113</v>
          </cell>
          <cell r="O24">
            <v>113</v>
          </cell>
          <cell r="P24">
            <v>600</v>
          </cell>
          <cell r="Q24">
            <v>612</v>
          </cell>
          <cell r="R24">
            <v>612</v>
          </cell>
          <cell r="S24">
            <v>624</v>
          </cell>
          <cell r="T24">
            <v>624</v>
          </cell>
          <cell r="U24">
            <v>636</v>
          </cell>
          <cell r="V24">
            <v>636</v>
          </cell>
          <cell r="W24">
            <v>648</v>
          </cell>
        </row>
        <row r="25">
          <cell r="B25" t="str">
            <v xml:space="preserve">     GPC - NCCR Over Recovery</v>
          </cell>
          <cell r="C25">
            <v>-48650.284289999996</v>
          </cell>
          <cell r="D25">
            <v>3633.8276900000001</v>
          </cell>
          <cell r="E25">
            <v>2023.8578299999999</v>
          </cell>
          <cell r="F25">
            <v>1648.59103999999</v>
          </cell>
          <cell r="G25">
            <v>625.39237000000003</v>
          </cell>
          <cell r="H25">
            <v>-1361.25965</v>
          </cell>
          <cell r="I25">
            <v>-2417.0346499999901</v>
          </cell>
        </row>
        <row r="26">
          <cell r="B26" t="str">
            <v xml:space="preserve">     GPC - Nuclear Outage</v>
          </cell>
          <cell r="C26">
            <v>-4590.9184299999979</v>
          </cell>
          <cell r="D26">
            <v>-1242.28513999999</v>
          </cell>
          <cell r="E26">
            <v>-8913.6511299999893</v>
          </cell>
          <cell r="F26">
            <v>1788.1882599999899</v>
          </cell>
          <cell r="G26">
            <v>2888.6242699999998</v>
          </cell>
          <cell r="H26">
            <v>2880.31729</v>
          </cell>
          <cell r="I26">
            <v>2164.3021699999899</v>
          </cell>
          <cell r="J26">
            <v>2839.9470000000001</v>
          </cell>
          <cell r="K26">
            <v>1804.4929999999899</v>
          </cell>
          <cell r="L26">
            <v>-4247.1090000000004</v>
          </cell>
          <cell r="M26">
            <v>-4311.9809999999998</v>
          </cell>
          <cell r="N26">
            <v>1680.885</v>
          </cell>
          <cell r="O26">
            <v>3235.7439999999901</v>
          </cell>
          <cell r="P26">
            <v>4948.8009999999995</v>
          </cell>
          <cell r="Q26">
            <v>-25747.8329999999</v>
          </cell>
          <cell r="R26">
            <v>-7964.2319999999963</v>
          </cell>
          <cell r="S26">
            <v>11444.178000000004</v>
          </cell>
          <cell r="T26">
            <v>-3106.0348000000199</v>
          </cell>
          <cell r="U26">
            <v>-3106.0348000000199</v>
          </cell>
          <cell r="V26">
            <v>-3106.0348000000199</v>
          </cell>
          <cell r="W26">
            <v>-3106.0348000000199</v>
          </cell>
          <cell r="X26">
            <v>-3106.0348000000199</v>
          </cell>
        </row>
        <row r="27">
          <cell r="B27" t="str">
            <v xml:space="preserve">     GPC - Other Post Employment Benefits FAS #112</v>
          </cell>
          <cell r="C27">
            <v>-2262.594879999991</v>
          </cell>
          <cell r="F27">
            <v>-600.19024999999999</v>
          </cell>
          <cell r="I27">
            <v>-565.51886000000002</v>
          </cell>
          <cell r="L27">
            <v>401.376544847709</v>
          </cell>
          <cell r="O27">
            <v>-647.49045515229</v>
          </cell>
          <cell r="P27">
            <v>496.71730297865406</v>
          </cell>
          <cell r="Q27">
            <v>431.82462903822898</v>
          </cell>
          <cell r="R27">
            <v>361.66900161898707</v>
          </cell>
          <cell r="S27">
            <v>1303.38864123853</v>
          </cell>
          <cell r="T27">
            <v>1329.4564140632999</v>
          </cell>
          <cell r="U27">
            <v>1356.0455423445701</v>
          </cell>
          <cell r="V27">
            <v>1923.7869375886</v>
          </cell>
          <cell r="W27">
            <v>1965.1013763403801</v>
          </cell>
          <cell r="X27">
            <v>2007.4005038671901</v>
          </cell>
        </row>
        <row r="28">
          <cell r="B28" t="str">
            <v xml:space="preserve">     GPC - Other Post Retirement Benefits - 1994 ERP</v>
          </cell>
          <cell r="C28">
            <v>-3562.4786399999975</v>
          </cell>
          <cell r="D28">
            <v>-324.98826999988199</v>
          </cell>
          <cell r="E28">
            <v>-2053.60536000004</v>
          </cell>
          <cell r="F28">
            <v>-447.06760000000099</v>
          </cell>
          <cell r="G28">
            <v>-2652.32291999996</v>
          </cell>
          <cell r="H28">
            <v>-2952.98854999999</v>
          </cell>
          <cell r="I28">
            <v>-1211.98550000003</v>
          </cell>
          <cell r="J28">
            <v>-368.50874999997399</v>
          </cell>
          <cell r="K28">
            <v>-368.50874999997399</v>
          </cell>
          <cell r="L28">
            <v>-368.50874999997399</v>
          </cell>
          <cell r="M28">
            <v>-368.50874999997399</v>
          </cell>
          <cell r="N28">
            <v>-368.50875000003202</v>
          </cell>
          <cell r="O28">
            <v>-1024.4907499999099</v>
          </cell>
          <cell r="P28">
            <v>-4936.6709999997602</v>
          </cell>
          <cell r="Q28">
            <v>-4552.2159999997302</v>
          </cell>
          <cell r="R28">
            <v>-7133.7669999997897</v>
          </cell>
          <cell r="S28">
            <v>-10215.727999999899</v>
          </cell>
          <cell r="T28">
            <v>-9502.4940000002298</v>
          </cell>
          <cell r="U28">
            <v>-10539.925999999699</v>
          </cell>
          <cell r="V28">
            <v>-11258.958000000001</v>
          </cell>
          <cell r="W28">
            <v>-13281.0280000001</v>
          </cell>
        </row>
        <row r="29">
          <cell r="B29" t="str">
            <v xml:space="preserve">     GPC - Pension</v>
          </cell>
          <cell r="C29">
            <v>-22111.868990000101</v>
          </cell>
          <cell r="D29">
            <v>-858.33400000003098</v>
          </cell>
          <cell r="E29">
            <v>-858.33299999986696</v>
          </cell>
          <cell r="F29">
            <v>-953.06300000008196</v>
          </cell>
          <cell r="G29">
            <v>-889.90999999991595</v>
          </cell>
          <cell r="H29">
            <v>-889.91000000014901</v>
          </cell>
          <cell r="I29">
            <v>-889.90999999991595</v>
          </cell>
          <cell r="J29">
            <v>-2230.8330000000001</v>
          </cell>
          <cell r="K29">
            <v>-2230.8330000000001</v>
          </cell>
          <cell r="L29">
            <v>-2230.8330000000001</v>
          </cell>
          <cell r="M29">
            <v>-2230.8330000000001</v>
          </cell>
          <cell r="N29">
            <v>-2230.8330000000001</v>
          </cell>
          <cell r="O29">
            <v>-2230.8330000000001</v>
          </cell>
          <cell r="P29">
            <v>-26460</v>
          </cell>
          <cell r="Q29">
            <v>-23850</v>
          </cell>
          <cell r="R29">
            <v>-29790</v>
          </cell>
          <cell r="S29">
            <v>-35679.995999999897</v>
          </cell>
          <cell r="T29">
            <v>-41649.995999999897</v>
          </cell>
          <cell r="U29">
            <v>-47649.995999999897</v>
          </cell>
          <cell r="V29">
            <v>-53649.995999999897</v>
          </cell>
          <cell r="W29">
            <v>-59430</v>
          </cell>
        </row>
        <row r="30">
          <cell r="B30" t="str">
            <v xml:space="preserve">     GPC - Pension Board of Directors</v>
          </cell>
          <cell r="C30">
            <v>626.351</v>
          </cell>
          <cell r="D30">
            <v>-3.1549999999999701</v>
          </cell>
          <cell r="E30">
            <v>-3.1549999999999701</v>
          </cell>
          <cell r="F30">
            <v>-3.1550000000000802</v>
          </cell>
          <cell r="G30">
            <v>-2</v>
          </cell>
          <cell r="H30">
            <v>-2</v>
          </cell>
          <cell r="I30">
            <v>-2</v>
          </cell>
          <cell r="J30">
            <v>-3.1549999999999701</v>
          </cell>
          <cell r="K30">
            <v>-3.1549999999999701</v>
          </cell>
          <cell r="L30">
            <v>-3.1549999999999701</v>
          </cell>
          <cell r="M30">
            <v>-3.1549999999999701</v>
          </cell>
          <cell r="N30">
            <v>-3.1549999999999701</v>
          </cell>
          <cell r="O30">
            <v>-3.1549999999999701</v>
          </cell>
          <cell r="P30">
            <v>-37.859999999999602</v>
          </cell>
          <cell r="Q30">
            <v>-37.859999999999602</v>
          </cell>
          <cell r="R30">
            <v>-37.859999999999602</v>
          </cell>
          <cell r="S30">
            <v>-37.859999999999602</v>
          </cell>
          <cell r="T30">
            <v>-37.859999999999602</v>
          </cell>
          <cell r="U30">
            <v>-37.859999999999602</v>
          </cell>
          <cell r="V30">
            <v>-37.859999999999602</v>
          </cell>
          <cell r="W30">
            <v>-37.859999999999602</v>
          </cell>
          <cell r="X30">
            <v>-37.859999999999602</v>
          </cell>
        </row>
        <row r="31">
          <cell r="B31" t="str">
            <v xml:space="preserve">     GPC - PowerTax Fed Electric Accel Depr &amp; Basis Diff</v>
          </cell>
          <cell r="C31">
            <v>-658774.64924000006</v>
          </cell>
          <cell r="D31">
            <v>-34436.638489166697</v>
          </cell>
          <cell r="E31">
            <v>-34436.638489166697</v>
          </cell>
          <cell r="F31">
            <v>-34436.638489166697</v>
          </cell>
          <cell r="G31">
            <v>-34436.638489166697</v>
          </cell>
          <cell r="H31">
            <v>-34436.638489166602</v>
          </cell>
          <cell r="I31">
            <v>-34436.638489166697</v>
          </cell>
          <cell r="J31">
            <v>-34436.638489166697</v>
          </cell>
          <cell r="K31">
            <v>-34436.638489166697</v>
          </cell>
          <cell r="L31">
            <v>-34436.638489166697</v>
          </cell>
          <cell r="M31">
            <v>-34436.638489166697</v>
          </cell>
          <cell r="N31">
            <v>-34436.638489166697</v>
          </cell>
          <cell r="O31">
            <v>-34436.638489166697</v>
          </cell>
          <cell r="P31">
            <v>57656.637949999997</v>
          </cell>
          <cell r="Q31">
            <v>156475.541732463</v>
          </cell>
          <cell r="R31">
            <v>-308295.94495999999</v>
          </cell>
          <cell r="S31">
            <v>-805873.32529999898</v>
          </cell>
          <cell r="T31">
            <v>-987236.66615874402</v>
          </cell>
          <cell r="U31">
            <v>-862330.684946461</v>
          </cell>
          <cell r="V31">
            <v>-782990.32243154105</v>
          </cell>
          <cell r="W31">
            <v>-616762.69943887903</v>
          </cell>
          <cell r="X31">
            <v>-634456.245687583</v>
          </cell>
        </row>
        <row r="32">
          <cell r="B32" t="str">
            <v xml:space="preserve">     GPC - PowerTax Fed NonUtility Accel Depr &amp; Basis Diff</v>
          </cell>
          <cell r="C32">
            <v>7014.9756500000003</v>
          </cell>
          <cell r="D32">
            <v>-2240.5413808333301</v>
          </cell>
          <cell r="E32">
            <v>-2240.5413808333301</v>
          </cell>
          <cell r="F32">
            <v>-2240.5413808333301</v>
          </cell>
          <cell r="G32">
            <v>-2240.5413808333301</v>
          </cell>
          <cell r="H32">
            <v>-2240.5413808333301</v>
          </cell>
          <cell r="I32">
            <v>-2240.5413808333301</v>
          </cell>
          <cell r="J32">
            <v>-2240.5413808333301</v>
          </cell>
          <cell r="K32">
            <v>-2240.5413808333301</v>
          </cell>
          <cell r="L32">
            <v>-2240.5413808333301</v>
          </cell>
          <cell r="M32">
            <v>-2240.5413808333301</v>
          </cell>
          <cell r="N32">
            <v>-2240.5413808333301</v>
          </cell>
          <cell r="O32">
            <v>-2240.5413808333301</v>
          </cell>
          <cell r="P32">
            <v>-21928.485690000001</v>
          </cell>
          <cell r="Q32">
            <v>-18592.54247</v>
          </cell>
          <cell r="R32">
            <v>-15819.6730299999</v>
          </cell>
          <cell r="S32">
            <v>-13282.13946</v>
          </cell>
          <cell r="T32">
            <v>-6502.3808229514898</v>
          </cell>
          <cell r="U32">
            <v>-5892.5962819262204</v>
          </cell>
          <cell r="V32">
            <v>-5162.4657615878396</v>
          </cell>
          <cell r="W32">
            <v>-4256.6346036966097</v>
          </cell>
          <cell r="X32">
            <v>-3319.4405959956398</v>
          </cell>
        </row>
        <row r="33">
          <cell r="B33" t="str">
            <v xml:space="preserve">     GPC - Prepaid Rental Income - Lake Lots</v>
          </cell>
          <cell r="C33">
            <v>27.063330000001088</v>
          </cell>
          <cell r="D33">
            <v>-189.01291000000001</v>
          </cell>
          <cell r="E33">
            <v>-118.63023999999901</v>
          </cell>
          <cell r="F33">
            <v>-98.902940000000399</v>
          </cell>
          <cell r="G33">
            <v>-44.656299999999803</v>
          </cell>
          <cell r="H33">
            <v>1.0424199999999899</v>
          </cell>
          <cell r="I33">
            <v>40.415500000000002</v>
          </cell>
          <cell r="J33">
            <v>-38</v>
          </cell>
          <cell r="K33">
            <v>-151</v>
          </cell>
          <cell r="L33">
            <v>-156</v>
          </cell>
          <cell r="M33">
            <v>-148</v>
          </cell>
          <cell r="N33">
            <v>-59</v>
          </cell>
          <cell r="O33">
            <v>-23</v>
          </cell>
          <cell r="P33">
            <v>-28</v>
          </cell>
          <cell r="Q33">
            <v>-28</v>
          </cell>
          <cell r="R33">
            <v>-28</v>
          </cell>
          <cell r="S33">
            <v>-28</v>
          </cell>
          <cell r="T33">
            <v>-28</v>
          </cell>
          <cell r="U33">
            <v>-28</v>
          </cell>
          <cell r="V33">
            <v>-28</v>
          </cell>
          <cell r="W33">
            <v>-28</v>
          </cell>
          <cell r="X33">
            <v>-28</v>
          </cell>
        </row>
        <row r="34">
          <cell r="B34" t="str">
            <v xml:space="preserve">     GPC - Prepaid Rental Income - Macon Spur</v>
          </cell>
          <cell r="C34">
            <v>-74.028459999999995</v>
          </cell>
          <cell r="D34">
            <v>-6.3027699999998896</v>
          </cell>
          <cell r="E34">
            <v>-6.3237599999999903</v>
          </cell>
          <cell r="F34">
            <v>-6.3448400000000902</v>
          </cell>
          <cell r="G34">
            <v>-6.3660199999999296</v>
          </cell>
          <cell r="H34">
            <v>-6.3872700000000497</v>
          </cell>
          <cell r="I34">
            <v>-6.40861999999992</v>
          </cell>
          <cell r="J34">
            <v>-6.4300650000000097</v>
          </cell>
          <cell r="K34">
            <v>-6.4516009999999797</v>
          </cell>
          <cell r="L34">
            <v>-6.4732289999999404</v>
          </cell>
          <cell r="M34">
            <v>-6.49495000000001</v>
          </cell>
          <cell r="N34">
            <v>-6.5167649999999604</v>
          </cell>
          <cell r="O34">
            <v>-6.5386730000000099</v>
          </cell>
          <cell r="P34">
            <v>-80.207573999999994</v>
          </cell>
          <cell r="Q34">
            <v>-83.5438410000001</v>
          </cell>
          <cell r="R34">
            <v>-87.056174999999996</v>
          </cell>
          <cell r="S34">
            <v>-90.753870999999904</v>
          </cell>
          <cell r="T34">
            <v>-90.401210999999904</v>
          </cell>
          <cell r="U34">
            <v>-81.762991</v>
          </cell>
          <cell r="V34">
            <v>-77.231375999999997</v>
          </cell>
          <cell r="W34">
            <v>-63.066428000000002</v>
          </cell>
        </row>
        <row r="35">
          <cell r="B35" t="str">
            <v xml:space="preserve">     GPC - Prepaid Rental Income - Outdoor Lighting</v>
          </cell>
          <cell r="C35">
            <v>2255.0522699999997</v>
          </cell>
          <cell r="D35">
            <v>415.92893999999899</v>
          </cell>
          <cell r="E35">
            <v>-258.05380999999898</v>
          </cell>
          <cell r="F35">
            <v>23.703989999999902</v>
          </cell>
          <cell r="G35">
            <v>-110.010019999999</v>
          </cell>
          <cell r="H35">
            <v>-9771.1330400000006</v>
          </cell>
          <cell r="I35">
            <v>1482.79089</v>
          </cell>
          <cell r="J35">
            <v>-41.666666666666003</v>
          </cell>
          <cell r="K35">
            <v>-41.666666666666003</v>
          </cell>
          <cell r="L35">
            <v>-41.666666666666003</v>
          </cell>
          <cell r="M35">
            <v>-41.666666666666003</v>
          </cell>
          <cell r="N35">
            <v>-41.666666666666003</v>
          </cell>
          <cell r="O35">
            <v>-41.666666666666003</v>
          </cell>
          <cell r="P35">
            <v>-499.99999999999199</v>
          </cell>
          <cell r="Q35">
            <v>-499.99999999999199</v>
          </cell>
          <cell r="R35">
            <v>-499.99999999999199</v>
          </cell>
          <cell r="S35">
            <v>-499.99999999999199</v>
          </cell>
        </row>
        <row r="36">
          <cell r="B36" t="str">
            <v xml:space="preserve">     GPC - Rad Waste Disposal</v>
          </cell>
          <cell r="C36">
            <v>-345.33812999999009</v>
          </cell>
          <cell r="D36">
            <v>53.413220000000003</v>
          </cell>
          <cell r="E36">
            <v>-10.723909999999901</v>
          </cell>
          <cell r="F36">
            <v>635.71698999999899</v>
          </cell>
          <cell r="G36">
            <v>-875.88037999999995</v>
          </cell>
          <cell r="H36">
            <v>283.34861000000001</v>
          </cell>
          <cell r="I36">
            <v>60.763010000000001</v>
          </cell>
        </row>
        <row r="37">
          <cell r="B37" t="str">
            <v xml:space="preserve">     GPC - Reg Asset - Branch</v>
          </cell>
          <cell r="C37">
            <v>17741.30142</v>
          </cell>
          <cell r="D37">
            <v>1477.76339999999</v>
          </cell>
          <cell r="E37">
            <v>1477.76339999999</v>
          </cell>
          <cell r="F37">
            <v>1477.7634000000101</v>
          </cell>
          <cell r="G37">
            <v>1477.76339999999</v>
          </cell>
          <cell r="H37">
            <v>1477.76339999999</v>
          </cell>
          <cell r="I37">
            <v>1477.7634000000101</v>
          </cell>
          <cell r="J37">
            <v>1240.83920213699</v>
          </cell>
          <cell r="K37">
            <v>1240.83920213699</v>
          </cell>
          <cell r="L37">
            <v>1240.83920213699</v>
          </cell>
          <cell r="M37">
            <v>1240.83920213699</v>
          </cell>
          <cell r="N37">
            <v>1240.83920213699</v>
          </cell>
          <cell r="O37">
            <v>1240.83920213699</v>
          </cell>
          <cell r="P37">
            <v>14890.0704256439</v>
          </cell>
          <cell r="Q37">
            <v>14890.0704256439</v>
          </cell>
          <cell r="R37">
            <v>13877.3357984991</v>
          </cell>
          <cell r="S37">
            <v>13877.3357984991</v>
          </cell>
          <cell r="T37">
            <v>11417.727831562201</v>
          </cell>
          <cell r="U37">
            <v>7672.7869237496197</v>
          </cell>
        </row>
        <row r="38">
          <cell r="B38" t="str">
            <v xml:space="preserve">     GPC - Reg Asset - Environmental Decertification</v>
          </cell>
          <cell r="C38">
            <v>7267.7611200000001</v>
          </cell>
          <cell r="D38">
            <v>605.64675999999895</v>
          </cell>
          <cell r="E38">
            <v>605.64675999999895</v>
          </cell>
          <cell r="F38">
            <v>605.64676000000304</v>
          </cell>
          <cell r="G38">
            <v>605.64675999999599</v>
          </cell>
          <cell r="H38">
            <v>605.64676000000304</v>
          </cell>
          <cell r="I38">
            <v>605.64675999999599</v>
          </cell>
          <cell r="J38">
            <v>605.64675999999895</v>
          </cell>
          <cell r="K38">
            <v>605.64675999999895</v>
          </cell>
          <cell r="L38">
            <v>605.64675999999895</v>
          </cell>
          <cell r="M38">
            <v>605.64675999999895</v>
          </cell>
          <cell r="N38">
            <v>605.64675999999895</v>
          </cell>
          <cell r="O38">
            <v>605.64675999999895</v>
          </cell>
          <cell r="P38">
            <v>7267.7611199999901</v>
          </cell>
          <cell r="Q38">
            <v>7267.7611199999901</v>
          </cell>
          <cell r="R38">
            <v>7267.7611199999901</v>
          </cell>
          <cell r="S38">
            <v>7267.7611199999901</v>
          </cell>
        </row>
        <row r="39">
          <cell r="B39" t="str">
            <v xml:space="preserve">     GPC - Reg Asset - Mitchell</v>
          </cell>
          <cell r="C39">
            <v>1863.3163199999999</v>
          </cell>
          <cell r="D39">
            <v>155.27635999999799</v>
          </cell>
          <cell r="E39">
            <v>155.27636000000001</v>
          </cell>
          <cell r="F39">
            <v>100.48188</v>
          </cell>
          <cell r="G39">
            <v>100.48188</v>
          </cell>
          <cell r="H39">
            <v>100.48188</v>
          </cell>
          <cell r="I39">
            <v>100.48187999999899</v>
          </cell>
          <cell r="J39">
            <v>224.08654999999999</v>
          </cell>
          <cell r="K39">
            <v>215.355649999999</v>
          </cell>
          <cell r="L39">
            <v>215.355649999999</v>
          </cell>
          <cell r="M39">
            <v>255.40851000000001</v>
          </cell>
          <cell r="N39">
            <v>275.43493999999998</v>
          </cell>
          <cell r="O39">
            <v>275.43493999999998</v>
          </cell>
          <cell r="P39">
            <v>2739.5668300000002</v>
          </cell>
          <cell r="Q39">
            <v>1880.78440999999</v>
          </cell>
          <cell r="R39">
            <v>1880.78440999999</v>
          </cell>
          <cell r="S39">
            <v>1880.78440999999</v>
          </cell>
        </row>
        <row r="40">
          <cell r="B40" t="str">
            <v xml:space="preserve">     GPC - Reg Asset - Obsolete Inventory</v>
          </cell>
          <cell r="C40">
            <v>165.04205000000289</v>
          </cell>
          <cell r="P40">
            <v>1.81898940354585E-12</v>
          </cell>
          <cell r="Q40">
            <v>10288.875243333299</v>
          </cell>
          <cell r="R40">
            <v>10288.875243333299</v>
          </cell>
          <cell r="S40">
            <v>10288.875243333299</v>
          </cell>
          <cell r="T40">
            <v>-1.27329258248208E-14</v>
          </cell>
        </row>
        <row r="41">
          <cell r="B41" t="str">
            <v xml:space="preserve">     GPC - Retail Sharing</v>
          </cell>
          <cell r="C41">
            <v>-2231.4683300000002</v>
          </cell>
          <cell r="D41">
            <v>1886.5286799999899</v>
          </cell>
          <cell r="F41">
            <v>-38153.363609999898</v>
          </cell>
          <cell r="G41">
            <v>-4138.8828700000004</v>
          </cell>
          <cell r="H41">
            <v>-5.4803400000000604</v>
          </cell>
          <cell r="I41">
            <v>-105.65379</v>
          </cell>
          <cell r="J41">
            <v>18315</v>
          </cell>
          <cell r="K41">
            <v>18315</v>
          </cell>
          <cell r="L41">
            <v>15928.5</v>
          </cell>
          <cell r="M41">
            <v>14245</v>
          </cell>
          <cell r="N41">
            <v>14097</v>
          </cell>
          <cell r="O41">
            <v>15281</v>
          </cell>
          <cell r="P41">
            <v>-133213.20000000001</v>
          </cell>
        </row>
        <row r="42">
          <cell r="B42" t="str">
            <v xml:space="preserve">     GPC - Severence Pay Plan Benefit '94ERP</v>
          </cell>
          <cell r="C42">
            <v>3120.2039100000002</v>
          </cell>
          <cell r="D42">
            <v>-7081.2089999999898</v>
          </cell>
          <cell r="E42">
            <v>-1565.421</v>
          </cell>
          <cell r="F42">
            <v>133.68700000000001</v>
          </cell>
          <cell r="G42">
            <v>-559.83900000000006</v>
          </cell>
          <cell r="I42">
            <v>759.87302999999997</v>
          </cell>
        </row>
        <row r="43">
          <cell r="B43" t="str">
            <v xml:space="preserve">     GPC - Storm Damage Reserve - 283</v>
          </cell>
          <cell r="C43">
            <v>-126892.29288999998</v>
          </cell>
          <cell r="D43">
            <v>1371.5656999999701</v>
          </cell>
          <cell r="E43">
            <v>9907.5358000000106</v>
          </cell>
          <cell r="F43">
            <v>3514.08409999997</v>
          </cell>
          <cell r="G43">
            <v>662.12170000001697</v>
          </cell>
          <cell r="H43">
            <v>2972.8426999999701</v>
          </cell>
          <cell r="I43">
            <v>2111.6581999999999</v>
          </cell>
          <cell r="J43">
            <v>-4718.9353363333503</v>
          </cell>
          <cell r="K43">
            <v>-4718.9353363333503</v>
          </cell>
          <cell r="L43">
            <v>-4718.9353363333503</v>
          </cell>
          <cell r="M43">
            <v>-4718.9353363333503</v>
          </cell>
          <cell r="N43">
            <v>-4718.9353363333503</v>
          </cell>
          <cell r="O43">
            <v>-4718.9353363333503</v>
          </cell>
          <cell r="P43">
            <v>-56627.224036000203</v>
          </cell>
          <cell r="Q43">
            <v>74393.896393666699</v>
          </cell>
          <cell r="R43">
            <v>74393.896393666597</v>
          </cell>
          <cell r="S43">
            <v>74393.896393666801</v>
          </cell>
          <cell r="T43">
            <v>74393.896393666902</v>
          </cell>
          <cell r="U43">
            <v>74393.896393666597</v>
          </cell>
          <cell r="V43">
            <v>74393.896393666597</v>
          </cell>
          <cell r="X43">
            <v>2.0116567611694299E-7</v>
          </cell>
        </row>
        <row r="44">
          <cell r="B44" t="str">
            <v xml:space="preserve">     GPC - Supplemental ESP &amp; ESOP</v>
          </cell>
          <cell r="C44">
            <v>-80.87880999999922</v>
          </cell>
          <cell r="D44">
            <v>-28.706050000000001</v>
          </cell>
          <cell r="E44">
            <v>-5.6268000000001104</v>
          </cell>
          <cell r="F44">
            <v>-82.198169999999806</v>
          </cell>
          <cell r="G44">
            <v>-0.62077999999996702</v>
          </cell>
          <cell r="H44">
            <v>-13.920959999999999</v>
          </cell>
          <cell r="I44">
            <v>26.361719999999899</v>
          </cell>
          <cell r="J44">
            <v>6.48399999999992</v>
          </cell>
          <cell r="K44">
            <v>6.48399999999992</v>
          </cell>
          <cell r="L44">
            <v>6.48399999999992</v>
          </cell>
          <cell r="M44">
            <v>6.48399999999992</v>
          </cell>
          <cell r="N44">
            <v>6.48399999999992</v>
          </cell>
          <cell r="O44">
            <v>6.48399999999992</v>
          </cell>
          <cell r="P44">
            <v>73.476000000000496</v>
          </cell>
          <cell r="Q44">
            <v>78.619920000000704</v>
          </cell>
          <cell r="R44">
            <v>84.123960000000807</v>
          </cell>
          <cell r="S44">
            <v>90.011999999999702</v>
          </cell>
          <cell r="T44">
            <v>96.312960000001098</v>
          </cell>
          <cell r="U44">
            <v>103.055999999999</v>
          </cell>
          <cell r="V44">
            <v>110.268960000001</v>
          </cell>
          <cell r="W44">
            <v>117.986999999999</v>
          </cell>
          <cell r="X44">
            <v>126.246995999999</v>
          </cell>
        </row>
        <row r="45">
          <cell r="B45" t="str">
            <v xml:space="preserve">     GPC - Supplemental Pension</v>
          </cell>
          <cell r="C45">
            <v>-2495.7519100000104</v>
          </cell>
          <cell r="D45">
            <v>537.66691000001401</v>
          </cell>
          <cell r="E45">
            <v>-1932.8708099999999</v>
          </cell>
          <cell r="F45">
            <v>185.16406999999799</v>
          </cell>
          <cell r="G45">
            <v>298.10477999999398</v>
          </cell>
          <cell r="H45">
            <v>-1889.0353399999999</v>
          </cell>
          <cell r="I45">
            <v>514.91010000000801</v>
          </cell>
          <cell r="J45">
            <v>-144.167000000001</v>
          </cell>
          <cell r="K45">
            <v>-144.167000000001</v>
          </cell>
          <cell r="L45">
            <v>-144.167000000001</v>
          </cell>
          <cell r="M45">
            <v>-144.167000000001</v>
          </cell>
          <cell r="N45">
            <v>-144.167000000001</v>
          </cell>
          <cell r="O45">
            <v>-144.167000000001</v>
          </cell>
          <cell r="P45">
            <v>-1950</v>
          </cell>
          <cell r="Q45">
            <v>-2300.0040000000099</v>
          </cell>
          <cell r="R45">
            <v>-330</v>
          </cell>
          <cell r="S45">
            <v>-189.99599999998401</v>
          </cell>
          <cell r="T45">
            <v>-669.99599999998395</v>
          </cell>
          <cell r="U45">
            <v>-1310.0040000000099</v>
          </cell>
          <cell r="V45">
            <v>-2180.0040000000099</v>
          </cell>
          <cell r="W45">
            <v>-2450.0040000000099</v>
          </cell>
        </row>
        <row r="46">
          <cell r="B46" t="str">
            <v xml:space="preserve">     GPC - Tax Legislative Adjustment</v>
          </cell>
          <cell r="C46">
            <v>4256.3859599999996</v>
          </cell>
          <cell r="D46">
            <v>354.69883000000101</v>
          </cell>
          <cell r="E46">
            <v>354.69883000000101</v>
          </cell>
          <cell r="F46">
            <v>354.69882999999697</v>
          </cell>
          <cell r="G46">
            <v>354.69883000000101</v>
          </cell>
          <cell r="H46">
            <v>354.69882999999697</v>
          </cell>
          <cell r="I46">
            <v>354.69883000000101</v>
          </cell>
          <cell r="J46">
            <v>354.69883000000101</v>
          </cell>
          <cell r="K46">
            <v>354.69883000000101</v>
          </cell>
          <cell r="L46">
            <v>354.69883000000101</v>
          </cell>
          <cell r="M46">
            <v>354.69883000000101</v>
          </cell>
          <cell r="N46">
            <v>354.69883000000101</v>
          </cell>
          <cell r="O46">
            <v>354.69883000000101</v>
          </cell>
          <cell r="P46">
            <v>4256.3859600000096</v>
          </cell>
          <cell r="Q46">
            <v>4256.3859600000096</v>
          </cell>
          <cell r="R46">
            <v>4256.3859600000096</v>
          </cell>
          <cell r="S46">
            <v>4256.3859600000096</v>
          </cell>
        </row>
        <row r="47">
          <cell r="B47" t="str">
            <v xml:space="preserve">     GPC - Tax Reform - Unprotected ADITs - NCCR</v>
          </cell>
          <cell r="D47">
            <v>-145478.06700000001</v>
          </cell>
          <cell r="E47">
            <v>-257.89959999997501</v>
          </cell>
          <cell r="F47">
            <v>257.89959999997501</v>
          </cell>
          <cell r="T47">
            <v>6866.6666666666197</v>
          </cell>
          <cell r="U47">
            <v>6866.6666666666197</v>
          </cell>
          <cell r="V47">
            <v>6866.6666666666197</v>
          </cell>
          <cell r="W47">
            <v>6866.6666666666197</v>
          </cell>
          <cell r="X47">
            <v>6866.6666666666197</v>
          </cell>
        </row>
        <row r="48">
          <cell r="B48" t="str">
            <v xml:space="preserve">     GPC - Vogtle Buybacks</v>
          </cell>
          <cell r="C48">
            <v>-1136</v>
          </cell>
          <cell r="D48">
            <v>-90</v>
          </cell>
          <cell r="E48">
            <v>-91</v>
          </cell>
          <cell r="F48">
            <v>-92</v>
          </cell>
          <cell r="G48">
            <v>-93</v>
          </cell>
          <cell r="H48">
            <v>-94</v>
          </cell>
          <cell r="I48">
            <v>-94</v>
          </cell>
          <cell r="J48">
            <v>-95</v>
          </cell>
          <cell r="K48">
            <v>-96</v>
          </cell>
          <cell r="L48">
            <v>-97</v>
          </cell>
          <cell r="M48">
            <v>23</v>
          </cell>
          <cell r="N48">
            <v>-98</v>
          </cell>
          <cell r="O48">
            <v>-220</v>
          </cell>
          <cell r="P48">
            <v>-1314</v>
          </cell>
          <cell r="Q48">
            <v>-1393</v>
          </cell>
          <cell r="R48">
            <v>-283</v>
          </cell>
          <cell r="S48">
            <v>0</v>
          </cell>
          <cell r="T48">
            <v>0</v>
          </cell>
        </row>
        <row r="49">
          <cell r="B49" t="str">
            <v xml:space="preserve">     V:[Total Study Plant - Federal &amp; State Temporary Differences]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-4032</v>
          </cell>
          <cell r="Q49">
            <v>-3549.3249999999998</v>
          </cell>
          <cell r="R49">
            <v>-3549.3249999999998</v>
          </cell>
          <cell r="S49">
            <v>-3549.3249999999998</v>
          </cell>
          <cell r="T49">
            <v>-8445.3896418585391</v>
          </cell>
          <cell r="U49">
            <v>2601.3562063348199</v>
          </cell>
          <cell r="V49">
            <v>3822.3123263982998</v>
          </cell>
          <cell r="W49">
            <v>4914.7467496129902</v>
          </cell>
          <cell r="X49">
            <v>5904.36381534865</v>
          </cell>
        </row>
        <row r="50">
          <cell r="B50" t="str">
            <v>Georgia Power </v>
          </cell>
        </row>
        <row r="51">
          <cell r="B51" t="str">
            <v>I:[Temporary Differences:]</v>
          </cell>
        </row>
        <row r="52">
          <cell r="B52" t="str">
            <v>R:[Book Depreciation - Study Plant]</v>
          </cell>
          <cell r="C52">
            <v>0</v>
          </cell>
          <cell r="P52">
            <v>-4032</v>
          </cell>
          <cell r="Q52">
            <v>-3549.3249999999998</v>
          </cell>
          <cell r="R52">
            <v>-3549.3249999999998</v>
          </cell>
          <cell r="S52">
            <v>-3549.3249999999998</v>
          </cell>
          <cell r="T52">
            <v>-2019.3047994192</v>
          </cell>
          <cell r="U52">
            <v>14810.9174069695</v>
          </cell>
          <cell r="V52">
            <v>14810.9174069695</v>
          </cell>
          <cell r="W52">
            <v>14810.9174069695</v>
          </cell>
          <cell r="X52">
            <v>14810.9174069695</v>
          </cell>
        </row>
        <row r="53">
          <cell r="B53" t="str">
            <v>S:[Tax Depreciation - Study Plant]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-6426.0848424393398</v>
          </cell>
          <cell r="U53">
            <v>-12209.5612006347</v>
          </cell>
          <cell r="V53">
            <v>-10988.6050805712</v>
          </cell>
          <cell r="W53">
            <v>-9896.1706573565898</v>
          </cell>
          <cell r="X53">
            <v>-8906.5535916209301</v>
          </cell>
        </row>
        <row r="54">
          <cell r="B54" t="str">
            <v>T:[AFUDC Debt - Study Plant]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</row>
        <row r="55">
          <cell r="B55" t="str">
            <v>U:[Construction Period Interest - Study Plant]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</row>
        <row r="56">
          <cell r="B56" t="str">
            <v>W:[]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</row>
        <row r="57">
          <cell r="B57" t="str">
            <v>X:[]</v>
          </cell>
          <cell r="C57">
            <v>0</v>
          </cell>
        </row>
        <row r="58">
          <cell r="B58" t="str">
            <v>Y:[Total Temporary Differences]</v>
          </cell>
          <cell r="C58">
            <v>-1151035.96551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>
            <v>0</v>
          </cell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-71961.279571282299</v>
          </cell>
          <cell r="Q58">
            <v>-299180.76354656502</v>
          </cell>
          <cell r="R58">
            <v>-971607.90326872899</v>
          </cell>
          <cell r="S58">
            <v>-1451969.3697836699</v>
          </cell>
          <cell r="T58">
            <v>-1059857.4512147701</v>
          </cell>
          <cell r="U58">
            <v>-848151.48269630701</v>
          </cell>
          <cell r="V58">
            <v>-729724.68382946495</v>
          </cell>
          <cell r="W58">
            <v>-714820.02225163905</v>
          </cell>
          <cell r="X58">
            <v>-849189.04746662197</v>
          </cell>
        </row>
        <row r="59">
          <cell r="B59" t="str">
            <v>(blank)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</row>
        <row r="60">
          <cell r="B60" t="str">
            <v>Grand Total</v>
          </cell>
          <cell r="C60">
            <v>-2310634.1812099987</v>
          </cell>
          <cell r="D60">
            <v>-247991.97115999996</v>
          </cell>
          <cell r="E60">
            <v>41065.114469999993</v>
          </cell>
          <cell r="F60">
            <v>-55146.156420000072</v>
          </cell>
          <cell r="G60">
            <v>-13471.489640000013</v>
          </cell>
          <cell r="H60">
            <v>-63084.212710000022</v>
          </cell>
          <cell r="I60">
            <v>-53426.654099999934</v>
          </cell>
          <cell r="J60">
            <v>-65297.253094334963</v>
          </cell>
          <cell r="K60">
            <v>-30979.91599518924</v>
          </cell>
          <cell r="L60">
            <v>-7761.6430894933155</v>
          </cell>
          <cell r="M60">
            <v>-21107.087077862601</v>
          </cell>
          <cell r="N60">
            <v>-25904.76469726273</v>
          </cell>
          <cell r="O60">
            <v>-19820.31445655286</v>
          </cell>
          <cell r="P60">
            <v>-152026.6609215347</v>
          </cell>
          <cell r="Q60">
            <v>-279604.77033852652</v>
          </cell>
          <cell r="R60">
            <v>-1599628.4278689632</v>
          </cell>
          <cell r="S60">
            <v>-2553524.6217899891</v>
          </cell>
          <cell r="T60">
            <v>-2016059.7538593945</v>
          </cell>
          <cell r="U60">
            <v>-1648551.917080381</v>
          </cell>
          <cell r="V60">
            <v>-1371066.1389904197</v>
          </cell>
          <cell r="W60">
            <v>-1335058.5538200554</v>
          </cell>
          <cell r="X60">
            <v>-1510459.376429551</v>
          </cell>
        </row>
      </sheetData>
      <sheetData sheetId="8" refreshError="1"/>
      <sheetData sheetId="9">
        <row r="71">
          <cell r="A71" t="str">
            <v>Account 190</v>
          </cell>
        </row>
        <row r="72">
          <cell r="A72" t="str">
            <v xml:space="preserve">     AC:[Non-Deductible Book Depreciation - ITC Basis Adjustment - Federal]</v>
          </cell>
          <cell r="B72">
            <v>1326.7497451270262</v>
          </cell>
          <cell r="C72">
            <v>64.912085647515681</v>
          </cell>
          <cell r="D72">
            <v>64.912085647515681</v>
          </cell>
          <cell r="E72">
            <v>64.912085647515681</v>
          </cell>
          <cell r="F72">
            <v>64.912085647515681</v>
          </cell>
          <cell r="G72">
            <v>64.912085647515681</v>
          </cell>
          <cell r="H72">
            <v>64.912085647515681</v>
          </cell>
          <cell r="I72">
            <v>64.912085647515681</v>
          </cell>
          <cell r="J72">
            <v>64.912085647515681</v>
          </cell>
          <cell r="K72">
            <v>64.912085647515681</v>
          </cell>
          <cell r="L72">
            <v>64.912085647515681</v>
          </cell>
          <cell r="M72">
            <v>64.912085647515681</v>
          </cell>
          <cell r="N72">
            <v>64.912085647515681</v>
          </cell>
          <cell r="O72">
            <v>778.94502777018829</v>
          </cell>
          <cell r="P72">
            <v>766.52953549740698</v>
          </cell>
          <cell r="Q72">
            <v>849.96951279032885</v>
          </cell>
          <cell r="R72">
            <v>853.71063822558506</v>
          </cell>
          <cell r="S72">
            <v>880.96003366667003</v>
          </cell>
          <cell r="T72">
            <v>880.96003366667003</v>
          </cell>
          <cell r="U72">
            <v>880.96003366667003</v>
          </cell>
          <cell r="V72">
            <v>880.96003366667003</v>
          </cell>
          <cell r="W72">
            <v>880.96003366667003</v>
          </cell>
          <cell r="X72">
            <v>880.96003366667003</v>
          </cell>
        </row>
        <row r="73">
          <cell r="A73" t="str">
            <v xml:space="preserve">     AD:[Non-Deductible Book Depreciation - ITC Basis Adjustment - Statel]</v>
          </cell>
          <cell r="B73">
            <v>213.03893521649712</v>
          </cell>
          <cell r="C73">
            <v>13.536278257937655</v>
          </cell>
          <cell r="D73">
            <v>13.536278257937655</v>
          </cell>
          <cell r="E73">
            <v>13.536278257937655</v>
          </cell>
          <cell r="F73">
            <v>13.536278257937655</v>
          </cell>
          <cell r="G73">
            <v>13.536278257937655</v>
          </cell>
          <cell r="H73">
            <v>13.536278257937655</v>
          </cell>
          <cell r="I73">
            <v>13.536278257937655</v>
          </cell>
          <cell r="J73">
            <v>13.536278257937655</v>
          </cell>
          <cell r="K73">
            <v>13.536278257937655</v>
          </cell>
          <cell r="L73">
            <v>13.536278257937655</v>
          </cell>
          <cell r="M73">
            <v>13.536278257937655</v>
          </cell>
          <cell r="N73">
            <v>13.536278257937655</v>
          </cell>
          <cell r="O73">
            <v>162.43533909525155</v>
          </cell>
          <cell r="P73">
            <v>158.45701339578397</v>
          </cell>
          <cell r="Q73">
            <v>154.7101676904669</v>
          </cell>
          <cell r="R73">
            <v>162.84687128485209</v>
          </cell>
          <cell r="S73">
            <v>166.61293738968342</v>
          </cell>
          <cell r="T73">
            <v>166.61293738968342</v>
          </cell>
          <cell r="U73">
            <v>166.61293738968342</v>
          </cell>
          <cell r="V73">
            <v>166.61293738968342</v>
          </cell>
          <cell r="W73">
            <v>166.61293738968342</v>
          </cell>
          <cell r="X73">
            <v>166.61293738968342</v>
          </cell>
        </row>
        <row r="74">
          <cell r="A74" t="str">
            <v xml:space="preserve">     AE:[ITC Amortization]</v>
          </cell>
          <cell r="B74">
            <v>-3259.5626586586845</v>
          </cell>
          <cell r="C74">
            <v>-265.67385877228412</v>
          </cell>
          <cell r="D74">
            <v>-265.67385877228412</v>
          </cell>
          <cell r="E74">
            <v>-265.67385877228412</v>
          </cell>
          <cell r="F74">
            <v>-265.67385877228412</v>
          </cell>
          <cell r="G74">
            <v>-265.67385877228412</v>
          </cell>
          <cell r="H74">
            <v>-265.67385877228412</v>
          </cell>
          <cell r="I74">
            <v>-271.17363703647806</v>
          </cell>
          <cell r="J74">
            <v>-271.17363703647806</v>
          </cell>
          <cell r="K74">
            <v>-271.17363703647806</v>
          </cell>
          <cell r="L74">
            <v>-271.17363703647806</v>
          </cell>
          <cell r="M74">
            <v>-271.17363703647806</v>
          </cell>
          <cell r="N74">
            <v>-271.17363703647806</v>
          </cell>
          <cell r="O74">
            <v>-3221.0849748525743</v>
          </cell>
          <cell r="P74">
            <v>-3109.641846105093</v>
          </cell>
          <cell r="Q74">
            <v>-5064.0449419598008</v>
          </cell>
          <cell r="R74">
            <v>-5491.598762311748</v>
          </cell>
          <cell r="S74">
            <v>-5640.9399224345343</v>
          </cell>
          <cell r="T74">
            <v>-6149.3501302451159</v>
          </cell>
          <cell r="U74">
            <v>-6321.4341038732282</v>
          </cell>
          <cell r="V74">
            <v>-6289.2384442994771</v>
          </cell>
          <cell r="W74">
            <v>-6291.4596478064841</v>
          </cell>
          <cell r="X74">
            <v>-6227.1476207367141</v>
          </cell>
        </row>
        <row r="75">
          <cell r="A75" t="str">
            <v>Total</v>
          </cell>
          <cell r="B75">
            <v>-1719.7739783151612</v>
          </cell>
          <cell r="C75">
            <v>-187.22549486683079</v>
          </cell>
          <cell r="D75">
            <v>-187.22549486683079</v>
          </cell>
          <cell r="E75">
            <v>-187.22549486683079</v>
          </cell>
          <cell r="F75">
            <v>-187.22549486683079</v>
          </cell>
          <cell r="G75">
            <v>-187.22549486683079</v>
          </cell>
          <cell r="H75">
            <v>-187.22549486683079</v>
          </cell>
          <cell r="I75">
            <v>-192.72527313102472</v>
          </cell>
          <cell r="J75">
            <v>-192.72527313102472</v>
          </cell>
          <cell r="K75">
            <v>-192.72527313102472</v>
          </cell>
          <cell r="L75">
            <v>-192.72527313102472</v>
          </cell>
          <cell r="M75">
            <v>-192.72527313102472</v>
          </cell>
          <cell r="N75">
            <v>-192.72527313102472</v>
          </cell>
          <cell r="O75">
            <v>-2279.7046079871343</v>
          </cell>
          <cell r="P75">
            <v>-2184.6552972119021</v>
          </cell>
          <cell r="Q75">
            <v>-4059.3652614790053</v>
          </cell>
          <cell r="R75">
            <v>-4475.0412528013112</v>
          </cell>
          <cell r="S75">
            <v>-4593.3669513781806</v>
          </cell>
          <cell r="T75">
            <v>-5101.7771591887622</v>
          </cell>
          <cell r="U75">
            <v>-5273.8611328168745</v>
          </cell>
          <cell r="V75">
            <v>-5241.6654732431234</v>
          </cell>
          <cell r="W75">
            <v>-5243.8866767501304</v>
          </cell>
          <cell r="X75">
            <v>-5179.5746496803604</v>
          </cell>
        </row>
        <row r="77">
          <cell r="A77" t="str">
            <v>Account 282</v>
          </cell>
        </row>
        <row r="78">
          <cell r="A78" t="str">
            <v xml:space="preserve">     L:[Non-Deductible Book Depreciation - AFUDC Debt - Federal &amp; State]</v>
          </cell>
          <cell r="B78">
            <v>0</v>
          </cell>
          <cell r="C78">
            <v>103.21333303490886</v>
          </cell>
          <cell r="D78">
            <v>103.21333303490886</v>
          </cell>
          <cell r="E78">
            <v>103.21333303490886</v>
          </cell>
          <cell r="F78">
            <v>103.21333303490886</v>
          </cell>
          <cell r="G78">
            <v>103.21333303490886</v>
          </cell>
          <cell r="H78">
            <v>103.21333303490886</v>
          </cell>
          <cell r="I78">
            <v>103.21333303490886</v>
          </cell>
          <cell r="J78">
            <v>103.21333303490886</v>
          </cell>
          <cell r="K78">
            <v>103.21333303490886</v>
          </cell>
          <cell r="L78">
            <v>103.21333303490886</v>
          </cell>
          <cell r="M78">
            <v>103.21333303490886</v>
          </cell>
          <cell r="N78">
            <v>103.21333303490886</v>
          </cell>
          <cell r="O78">
            <v>1238.5599964189055</v>
          </cell>
          <cell r="P78">
            <v>1221.5615620837743</v>
          </cell>
          <cell r="Q78">
            <v>1284.8575192023732</v>
          </cell>
          <cell r="R78">
            <v>1221.7196889811482</v>
          </cell>
          <cell r="S78">
            <v>1333.8598968421823</v>
          </cell>
          <cell r="T78">
            <v>1333.8598968421823</v>
          </cell>
          <cell r="U78">
            <v>1333.8598968421823</v>
          </cell>
          <cell r="V78">
            <v>1333.8598968421823</v>
          </cell>
          <cell r="W78">
            <v>1333.8598968421823</v>
          </cell>
          <cell r="X78">
            <v>1333.8598968421823</v>
          </cell>
        </row>
        <row r="79">
          <cell r="A79" t="str">
            <v xml:space="preserve">     M:[Non-Deductible Book Depreciation - AFUDC Equity - Federal]</v>
          </cell>
          <cell r="B79">
            <v>8927.6322449999789</v>
          </cell>
          <cell r="C79">
            <v>677.2933874000006</v>
          </cell>
          <cell r="D79">
            <v>677.2933874000006</v>
          </cell>
          <cell r="E79">
            <v>677.2933874000006</v>
          </cell>
          <cell r="F79">
            <v>677.2933874000006</v>
          </cell>
          <cell r="G79">
            <v>677.2933874000006</v>
          </cell>
          <cell r="H79">
            <v>677.2933874000006</v>
          </cell>
          <cell r="I79">
            <v>677.2933874000006</v>
          </cell>
          <cell r="J79">
            <v>677.2933874000006</v>
          </cell>
          <cell r="K79">
            <v>677.2933874000006</v>
          </cell>
          <cell r="L79">
            <v>677.2933874000006</v>
          </cell>
          <cell r="M79">
            <v>677.2933874000006</v>
          </cell>
          <cell r="N79">
            <v>677.2933874000006</v>
          </cell>
          <cell r="O79">
            <v>8127.5206487999994</v>
          </cell>
          <cell r="P79">
            <v>8158.1403644999791</v>
          </cell>
          <cell r="Q79">
            <v>8730.8157804000002</v>
          </cell>
          <cell r="R79">
            <v>9300.0178508999998</v>
          </cell>
          <cell r="S79">
            <v>9115.4601593999996</v>
          </cell>
          <cell r="T79">
            <v>9115.4601593999996</v>
          </cell>
          <cell r="U79">
            <v>9115.4601593999996</v>
          </cell>
          <cell r="V79">
            <v>9115.4601593999996</v>
          </cell>
          <cell r="W79">
            <v>9115.4601593999996</v>
          </cell>
          <cell r="X79">
            <v>9115.4601593999996</v>
          </cell>
        </row>
        <row r="80">
          <cell r="A80" t="str">
            <v xml:space="preserve">     N:[Non-Deductible Book Depreciation - AFUDC Equity - State]</v>
          </cell>
          <cell r="B80">
            <v>1902.4006487324259</v>
          </cell>
          <cell r="C80">
            <v>144.23820283218024</v>
          </cell>
          <cell r="D80">
            <v>144.23820283218024</v>
          </cell>
          <cell r="E80">
            <v>144.23820283218024</v>
          </cell>
          <cell r="F80">
            <v>144.23820283218024</v>
          </cell>
          <cell r="G80">
            <v>144.23820283218024</v>
          </cell>
          <cell r="H80">
            <v>144.23820283218024</v>
          </cell>
          <cell r="I80">
            <v>144.23820283218024</v>
          </cell>
          <cell r="J80">
            <v>144.23820283218024</v>
          </cell>
          <cell r="K80">
            <v>144.23820283218024</v>
          </cell>
          <cell r="L80">
            <v>144.23820283218024</v>
          </cell>
          <cell r="M80">
            <v>144.23820283218024</v>
          </cell>
          <cell r="N80">
            <v>144.23820283218024</v>
          </cell>
          <cell r="O80">
            <v>1730.8584339861609</v>
          </cell>
          <cell r="P80">
            <v>1738.2184532591596</v>
          </cell>
          <cell r="Q80">
            <v>1865.6338915595188</v>
          </cell>
          <cell r="R80">
            <v>1981.227163172598</v>
          </cell>
          <cell r="S80">
            <v>1941.1160695210458</v>
          </cell>
          <cell r="T80">
            <v>1941.1160695210458</v>
          </cell>
          <cell r="U80">
            <v>1941.1160695210458</v>
          </cell>
          <cell r="V80">
            <v>1941.1160695210458</v>
          </cell>
          <cell r="W80">
            <v>1941.1160695210458</v>
          </cell>
          <cell r="X80">
            <v>1941.1160695210458</v>
          </cell>
        </row>
        <row r="81">
          <cell r="A81" t="str">
            <v xml:space="preserve">     O:[Non-Deductible Book Depreciation - Flow Through - Federal]</v>
          </cell>
          <cell r="B81">
            <v>65.197530299999798</v>
          </cell>
          <cell r="C81">
            <v>2.7737734499999998</v>
          </cell>
          <cell r="D81">
            <v>2.7737734499999998</v>
          </cell>
          <cell r="E81">
            <v>2.7737734499999998</v>
          </cell>
          <cell r="F81">
            <v>2.7737734499999998</v>
          </cell>
          <cell r="G81">
            <v>2.7737734499999998</v>
          </cell>
          <cell r="H81">
            <v>2.7737734499999998</v>
          </cell>
          <cell r="I81">
            <v>2.7737734499999998</v>
          </cell>
          <cell r="J81">
            <v>2.7737734499999998</v>
          </cell>
          <cell r="K81">
            <v>2.7737734499999998</v>
          </cell>
          <cell r="L81">
            <v>2.7737734499999998</v>
          </cell>
          <cell r="M81">
            <v>2.7737734499999998</v>
          </cell>
          <cell r="N81">
            <v>2.7737734499999998</v>
          </cell>
          <cell r="O81">
            <v>33.285281399999995</v>
          </cell>
          <cell r="P81">
            <v>24.7353162</v>
          </cell>
          <cell r="Q81">
            <v>28.092304799999997</v>
          </cell>
          <cell r="R81">
            <v>21.026088299999788</v>
          </cell>
          <cell r="S81">
            <v>18.831539999999976</v>
          </cell>
          <cell r="T81">
            <v>18.831539999999976</v>
          </cell>
          <cell r="U81">
            <v>18.831539999999976</v>
          </cell>
          <cell r="V81">
            <v>18.831539999999976</v>
          </cell>
          <cell r="W81">
            <v>18.831539999999976</v>
          </cell>
          <cell r="X81">
            <v>18.831539999999976</v>
          </cell>
        </row>
        <row r="82">
          <cell r="A82" t="str">
            <v xml:space="preserve">     P:[Non-Deductible Book Depreciation - Flow Through - State]</v>
          </cell>
          <cell r="B82">
            <v>-1801.9145292254996</v>
          </cell>
          <cell r="C82">
            <v>144.23820283218024</v>
          </cell>
          <cell r="D82">
            <v>144.23820283218024</v>
          </cell>
          <cell r="E82">
            <v>144.23820283218024</v>
          </cell>
          <cell r="F82">
            <v>144.23820283218024</v>
          </cell>
          <cell r="G82">
            <v>144.23820283218024</v>
          </cell>
          <cell r="H82">
            <v>144.23820283218024</v>
          </cell>
          <cell r="I82">
            <v>144.23820283218024</v>
          </cell>
          <cell r="J82">
            <v>144.23820283218024</v>
          </cell>
          <cell r="K82">
            <v>144.23820283218024</v>
          </cell>
          <cell r="L82">
            <v>144.23820283218024</v>
          </cell>
          <cell r="M82">
            <v>144.23820283218024</v>
          </cell>
          <cell r="N82">
            <v>144.23820283218024</v>
          </cell>
          <cell r="O82">
            <v>1730.8584339861609</v>
          </cell>
          <cell r="P82">
            <v>1738.2184532591596</v>
          </cell>
          <cell r="Q82">
            <v>1865.6338915595188</v>
          </cell>
          <cell r="R82">
            <v>1981.227163172598</v>
          </cell>
          <cell r="S82">
            <v>1941.1160695210458</v>
          </cell>
          <cell r="T82">
            <v>1941.1160695210458</v>
          </cell>
          <cell r="U82">
            <v>1941.1160695210458</v>
          </cell>
          <cell r="V82">
            <v>1941.1160695210458</v>
          </cell>
          <cell r="W82">
            <v>1941.1160695210458</v>
          </cell>
          <cell r="X82">
            <v>1941.1160695210458</v>
          </cell>
        </row>
        <row r="83">
          <cell r="A83" t="str">
            <v xml:space="preserve">     Q:[AFUDC - Equity]</v>
          </cell>
          <cell r="B83">
            <v>-10264.191857484799</v>
          </cell>
          <cell r="C83">
            <v>-1345.0805299968001</v>
          </cell>
          <cell r="D83">
            <v>-1406.7058132864001</v>
          </cell>
          <cell r="E83">
            <v>-1295.2398089216001</v>
          </cell>
          <cell r="F83">
            <v>-1410.1655960831999</v>
          </cell>
          <cell r="G83">
            <v>-1448.0164124160001</v>
          </cell>
          <cell r="H83">
            <v>-1324.2020969856001</v>
          </cell>
          <cell r="I83">
            <v>-782.00365232505101</v>
          </cell>
          <cell r="J83">
            <v>-523.93048477510024</v>
          </cell>
          <cell r="K83">
            <v>-1338.7413296495088</v>
          </cell>
          <cell r="L83">
            <v>-1831.4545975334709</v>
          </cell>
          <cell r="M83">
            <v>-1733.7779698698007</v>
          </cell>
          <cell r="N83">
            <v>-1178.0278230815197</v>
          </cell>
          <cell r="O83">
            <v>-15617.346114924054</v>
          </cell>
          <cell r="P83">
            <v>-15126.417415448648</v>
          </cell>
          <cell r="Q83">
            <v>-22580.335147614907</v>
          </cell>
          <cell r="R83">
            <v>-24079.930030414129</v>
          </cell>
          <cell r="S83">
            <v>-16510.986778993713</v>
          </cell>
          <cell r="T83">
            <v>-6327.2737338544857</v>
          </cell>
          <cell r="U83">
            <v>2819.35858624918</v>
          </cell>
          <cell r="V83">
            <v>2610.4757002273886</v>
          </cell>
          <cell r="W83">
            <v>2218.1601925227606</v>
          </cell>
          <cell r="X83">
            <v>6367.180165220263</v>
          </cell>
        </row>
        <row r="84">
          <cell r="A84" t="str">
            <v>Total</v>
          </cell>
          <cell r="B84">
            <v>-1170.8759626778938</v>
          </cell>
          <cell r="C84">
            <v>-273.32363044753015</v>
          </cell>
          <cell r="D84">
            <v>-334.94891373713017</v>
          </cell>
          <cell r="E84">
            <v>-223.48290937233014</v>
          </cell>
          <cell r="F84">
            <v>-338.40869653392997</v>
          </cell>
          <cell r="G84">
            <v>-376.25951286673012</v>
          </cell>
          <cell r="H84">
            <v>-252.44519743633009</v>
          </cell>
          <cell r="I84">
            <v>289.75324722421897</v>
          </cell>
          <cell r="J84">
            <v>547.82641477416973</v>
          </cell>
          <cell r="K84">
            <v>-266.9844301002388</v>
          </cell>
          <cell r="L84">
            <v>-759.69769798420089</v>
          </cell>
          <cell r="M84">
            <v>-662.02107032053073</v>
          </cell>
          <cell r="N84">
            <v>-106.27092353224975</v>
          </cell>
          <cell r="O84">
            <v>-2756.2633203328278</v>
          </cell>
          <cell r="P84">
            <v>-2245.5432661465748</v>
          </cell>
          <cell r="Q84">
            <v>-8805.3017600934963</v>
          </cell>
          <cell r="R84">
            <v>-9574.7120758877863</v>
          </cell>
          <cell r="S84">
            <v>-2160.6030437094396</v>
          </cell>
          <cell r="T84">
            <v>8023.1100014297872</v>
          </cell>
          <cell r="U84">
            <v>17169.742321533453</v>
          </cell>
          <cell r="V84">
            <v>16960.859435511662</v>
          </cell>
          <cell r="W84">
            <v>16568.543927807033</v>
          </cell>
          <cell r="X84">
            <v>20717.563900504538</v>
          </cell>
        </row>
        <row r="86">
          <cell r="A86" t="str">
            <v>Account 283</v>
          </cell>
        </row>
        <row r="87">
          <cell r="A87" t="str">
            <v xml:space="preserve">     L:[Non-Deductible Book Depreciation - AFUDC Debt - Federal &amp; State]</v>
          </cell>
          <cell r="B87">
            <v>0</v>
          </cell>
          <cell r="C87">
            <v>35.275440867415028</v>
          </cell>
          <cell r="D87">
            <v>35.275440867415028</v>
          </cell>
          <cell r="E87">
            <v>35.275440867415028</v>
          </cell>
          <cell r="F87">
            <v>35.275440867415028</v>
          </cell>
          <cell r="G87">
            <v>35.275440867415028</v>
          </cell>
          <cell r="H87">
            <v>35.275440867415028</v>
          </cell>
          <cell r="I87">
            <v>35.275440867415028</v>
          </cell>
          <cell r="J87">
            <v>35.275440867415028</v>
          </cell>
          <cell r="K87">
            <v>35.275440867415028</v>
          </cell>
          <cell r="L87">
            <v>35.275440867415028</v>
          </cell>
          <cell r="M87">
            <v>35.275440867415028</v>
          </cell>
          <cell r="N87">
            <v>35.275440867415028</v>
          </cell>
          <cell r="O87">
            <v>423.30529040898</v>
          </cell>
          <cell r="P87">
            <v>417.49569926802974</v>
          </cell>
          <cell r="Q87">
            <v>439.12849347038718</v>
          </cell>
          <cell r="R87">
            <v>417.54974263484905</v>
          </cell>
          <cell r="S87">
            <v>455.87614054241021</v>
          </cell>
          <cell r="T87">
            <v>455.87614054241021</v>
          </cell>
          <cell r="U87">
            <v>455.87614054241021</v>
          </cell>
          <cell r="V87">
            <v>455.87614054241021</v>
          </cell>
          <cell r="W87">
            <v>455.87614054241021</v>
          </cell>
          <cell r="X87">
            <v>455.87614054241021</v>
          </cell>
        </row>
        <row r="88">
          <cell r="A88" t="str">
            <v xml:space="preserve">     M:[Non-Deductible Book Depreciation - AFUDC Equity - Federal]</v>
          </cell>
          <cell r="B88">
            <v>3051.2159048096037</v>
          </cell>
          <cell r="C88">
            <v>231.48000490439767</v>
          </cell>
          <cell r="D88">
            <v>231.48000490439767</v>
          </cell>
          <cell r="E88">
            <v>231.48000490439767</v>
          </cell>
          <cell r="F88">
            <v>231.48000490439767</v>
          </cell>
          <cell r="G88">
            <v>231.48000490439767</v>
          </cell>
          <cell r="H88">
            <v>231.48000490439767</v>
          </cell>
          <cell r="I88">
            <v>231.48000490439767</v>
          </cell>
          <cell r="J88">
            <v>231.48000490439767</v>
          </cell>
          <cell r="K88">
            <v>231.48000490439767</v>
          </cell>
          <cell r="L88">
            <v>231.48000490439767</v>
          </cell>
          <cell r="M88">
            <v>231.48000490439767</v>
          </cell>
          <cell r="N88">
            <v>231.48000490439767</v>
          </cell>
          <cell r="O88">
            <v>2777.7600588527703</v>
          </cell>
          <cell r="P88">
            <v>2788.2250243644085</v>
          </cell>
          <cell r="Q88">
            <v>2983.9495221186971</v>
          </cell>
          <cell r="R88">
            <v>3178.4869272109427</v>
          </cell>
          <cell r="S88">
            <v>3115.4102515363666</v>
          </cell>
          <cell r="T88">
            <v>3115.4102515363666</v>
          </cell>
          <cell r="U88">
            <v>3115.4102515363666</v>
          </cell>
          <cell r="V88">
            <v>3115.4102515363666</v>
          </cell>
          <cell r="W88">
            <v>3115.4102515363666</v>
          </cell>
          <cell r="X88">
            <v>3115.4102515363666</v>
          </cell>
        </row>
        <row r="89">
          <cell r="A89" t="str">
            <v xml:space="preserve">     N:[Non-Deductible Book Depreciation - AFUDC Equity - State]</v>
          </cell>
          <cell r="B89">
            <v>650.18752536356305</v>
          </cell>
          <cell r="C89">
            <v>49.296598077187383</v>
          </cell>
          <cell r="D89">
            <v>49.296598077187383</v>
          </cell>
          <cell r="E89">
            <v>49.296598077187383</v>
          </cell>
          <cell r="F89">
            <v>49.296598077187383</v>
          </cell>
          <cell r="G89">
            <v>49.296598077187383</v>
          </cell>
          <cell r="H89">
            <v>49.296598077187383</v>
          </cell>
          <cell r="I89">
            <v>49.296598077187383</v>
          </cell>
          <cell r="J89">
            <v>49.296598077187383</v>
          </cell>
          <cell r="K89">
            <v>49.296598077187383</v>
          </cell>
          <cell r="L89">
            <v>49.296598077187383</v>
          </cell>
          <cell r="M89">
            <v>49.296598077187383</v>
          </cell>
          <cell r="N89">
            <v>49.296598077187383</v>
          </cell>
          <cell r="O89">
            <v>591.5591769262478</v>
          </cell>
          <cell r="P89">
            <v>594.07462640368976</v>
          </cell>
          <cell r="Q89">
            <v>637.62167238310712</v>
          </cell>
          <cell r="R89">
            <v>677.12823125064278</v>
          </cell>
          <cell r="S89">
            <v>663.41937726223318</v>
          </cell>
          <cell r="T89">
            <v>663.41937726223318</v>
          </cell>
          <cell r="U89">
            <v>663.41937726223318</v>
          </cell>
          <cell r="V89">
            <v>663.41937726223318</v>
          </cell>
          <cell r="W89">
            <v>663.41937726223318</v>
          </cell>
          <cell r="X89">
            <v>663.41937726223318</v>
          </cell>
        </row>
        <row r="90">
          <cell r="A90" t="str">
            <v xml:space="preserve">     O:[Non-Deductible Book Depreciation - Flow Through - Federal]</v>
          </cell>
          <cell r="B90">
            <v>22.282698922447139</v>
          </cell>
          <cell r="C90">
            <v>0.94799846529505238</v>
          </cell>
          <cell r="D90">
            <v>0.94799846529505238</v>
          </cell>
          <cell r="E90">
            <v>0.94799846529505238</v>
          </cell>
          <cell r="F90">
            <v>0.94799846529505238</v>
          </cell>
          <cell r="G90">
            <v>0.94799846529505238</v>
          </cell>
          <cell r="H90">
            <v>0.94799846529505238</v>
          </cell>
          <cell r="I90">
            <v>0.94799846529505238</v>
          </cell>
          <cell r="J90">
            <v>0.94799846529505238</v>
          </cell>
          <cell r="K90">
            <v>0.94799846529505238</v>
          </cell>
          <cell r="L90">
            <v>0.94799846529505238</v>
          </cell>
          <cell r="M90">
            <v>0.94799846529505238</v>
          </cell>
          <cell r="N90">
            <v>0.94799846529505238</v>
          </cell>
          <cell r="O90">
            <v>11.375981583540629</v>
          </cell>
          <cell r="P90">
            <v>8.4538417498328329</v>
          </cell>
          <cell r="Q90">
            <v>9.6011669002747304</v>
          </cell>
          <cell r="R90">
            <v>7.1861310229060216</v>
          </cell>
          <cell r="S90">
            <v>6.4360955719517641</v>
          </cell>
          <cell r="T90">
            <v>6.4360955719517641</v>
          </cell>
          <cell r="U90">
            <v>6.4360955719517641</v>
          </cell>
          <cell r="V90">
            <v>6.4360955719517641</v>
          </cell>
          <cell r="W90">
            <v>6.4360955719517641</v>
          </cell>
          <cell r="X90">
            <v>6.4360955719517641</v>
          </cell>
        </row>
        <row r="91">
          <cell r="A91" t="str">
            <v xml:space="preserve">     P:[Non-Deductible Book Depreciation - Flow Through - State]</v>
          </cell>
          <cell r="B91">
            <v>-615.84417007763591</v>
          </cell>
          <cell r="C91">
            <v>49.296598077187383</v>
          </cell>
          <cell r="D91">
            <v>49.296598077187383</v>
          </cell>
          <cell r="E91">
            <v>49.296598077187383</v>
          </cell>
          <cell r="F91">
            <v>49.296598077187383</v>
          </cell>
          <cell r="G91">
            <v>49.296598077187383</v>
          </cell>
          <cell r="H91">
            <v>49.296598077187383</v>
          </cell>
          <cell r="I91">
            <v>49.296598077187383</v>
          </cell>
          <cell r="J91">
            <v>49.296598077187383</v>
          </cell>
          <cell r="K91">
            <v>49.296598077187383</v>
          </cell>
          <cell r="L91">
            <v>49.296598077187383</v>
          </cell>
          <cell r="M91">
            <v>49.296598077187383</v>
          </cell>
          <cell r="N91">
            <v>49.296598077187383</v>
          </cell>
          <cell r="O91">
            <v>591.5591769262478</v>
          </cell>
          <cell r="P91">
            <v>594.07462640368976</v>
          </cell>
          <cell r="Q91">
            <v>637.62167238310712</v>
          </cell>
          <cell r="R91">
            <v>677.12823125064278</v>
          </cell>
          <cell r="S91">
            <v>663.41937726223318</v>
          </cell>
          <cell r="T91">
            <v>663.41937726223318</v>
          </cell>
          <cell r="U91">
            <v>663.41937726223318</v>
          </cell>
          <cell r="V91">
            <v>663.41937726223318</v>
          </cell>
          <cell r="W91">
            <v>663.41937726223318</v>
          </cell>
          <cell r="X91">
            <v>663.41937726223318</v>
          </cell>
        </row>
        <row r="92">
          <cell r="A92" t="str">
            <v xml:space="preserve">     Q:[AFUDC - Equity]</v>
          </cell>
          <cell r="B92">
            <v>-3508.0147329226056</v>
          </cell>
          <cell r="C92">
            <v>-459.71104025645013</v>
          </cell>
          <cell r="D92">
            <v>-480.77284470263294</v>
          </cell>
          <cell r="E92">
            <v>-442.67687076128527</v>
          </cell>
          <cell r="F92">
            <v>-481.95530204485749</v>
          </cell>
          <cell r="G92">
            <v>-494.89165623544932</v>
          </cell>
          <cell r="H92">
            <v>-452.57537369637726</v>
          </cell>
          <cell r="I92">
            <v>-267.26705537515113</v>
          </cell>
          <cell r="J92">
            <v>-179.06483872649653</v>
          </cell>
          <cell r="K92">
            <v>-457.54447823948726</v>
          </cell>
          <cell r="L92">
            <v>-625.94014219845485</v>
          </cell>
          <cell r="M92">
            <v>-592.55699292923259</v>
          </cell>
          <cell r="N92">
            <v>-402.61708048151968</v>
          </cell>
          <cell r="O92">
            <v>-5337.5736756473962</v>
          </cell>
          <cell r="P92">
            <v>-5169.7879274378629</v>
          </cell>
          <cell r="Q92">
            <v>-7717.329281447579</v>
          </cell>
          <cell r="R92">
            <v>-8229.8490214638259</v>
          </cell>
          <cell r="S92">
            <v>-5642.9951505206554</v>
          </cell>
          <cell r="T92">
            <v>-2162.4858328627206</v>
          </cell>
          <cell r="U92">
            <v>963.57819449192993</v>
          </cell>
          <cell r="V92">
            <v>892.18784522780425</v>
          </cell>
          <cell r="W92">
            <v>758.10533779900288</v>
          </cell>
          <cell r="X92">
            <v>2176.1247389854088</v>
          </cell>
        </row>
        <row r="93">
          <cell r="A93" t="str">
            <v>Total</v>
          </cell>
          <cell r="B93">
            <v>-400.17277390462732</v>
          </cell>
          <cell r="C93">
            <v>-93.414399864967663</v>
          </cell>
          <cell r="D93">
            <v>-114.47620431115047</v>
          </cell>
          <cell r="E93">
            <v>-76.380230369802803</v>
          </cell>
          <cell r="F93">
            <v>-115.65866165337502</v>
          </cell>
          <cell r="G93">
            <v>-128.59501584396685</v>
          </cell>
          <cell r="H93">
            <v>-86.278733304894786</v>
          </cell>
          <cell r="I93">
            <v>99.029585016331339</v>
          </cell>
          <cell r="J93">
            <v>187.23180166498594</v>
          </cell>
          <cell r="K93">
            <v>-91.247837848004792</v>
          </cell>
          <cell r="L93">
            <v>-259.64350180697238</v>
          </cell>
          <cell r="M93">
            <v>-226.26035253775012</v>
          </cell>
          <cell r="N93">
            <v>-36.320440090037209</v>
          </cell>
          <cell r="O93">
            <v>-942.01399094961016</v>
          </cell>
          <cell r="P93">
            <v>-767.46410924821248</v>
          </cell>
          <cell r="Q93">
            <v>-3009.4067541920058</v>
          </cell>
          <cell r="R93">
            <v>-3272.3697580938424</v>
          </cell>
          <cell r="S93">
            <v>-738.43390834546062</v>
          </cell>
          <cell r="T93">
            <v>2742.0754093124742</v>
          </cell>
          <cell r="U93">
            <v>5868.1394366671248</v>
          </cell>
          <cell r="V93">
            <v>5796.7490874029991</v>
          </cell>
          <cell r="W93">
            <v>5662.6665799741977</v>
          </cell>
          <cell r="X93">
            <v>7080.6859811606037</v>
          </cell>
        </row>
      </sheetData>
      <sheetData sheetId="10">
        <row r="2">
          <cell r="B2" t="str">
            <v>Year 2018</v>
          </cell>
          <cell r="C2" t="str">
            <v>a-Jan 2017</v>
          </cell>
          <cell r="D2" t="str">
            <v>a-Feb 2017</v>
          </cell>
          <cell r="E2" t="str">
            <v>a-Mar 2017</v>
          </cell>
          <cell r="F2" t="str">
            <v>a-Apr 2017</v>
          </cell>
          <cell r="G2" t="str">
            <v>a-May 2017</v>
          </cell>
          <cell r="H2" t="str">
            <v>a-Jun 2017</v>
          </cell>
          <cell r="I2" t="str">
            <v>a-Jul 2017</v>
          </cell>
          <cell r="J2">
            <v>42948</v>
          </cell>
          <cell r="K2">
            <v>42979</v>
          </cell>
          <cell r="L2">
            <v>43009</v>
          </cell>
          <cell r="M2">
            <v>43040</v>
          </cell>
          <cell r="N2">
            <v>43070</v>
          </cell>
          <cell r="O2" t="str">
            <v>Year 2019</v>
          </cell>
          <cell r="P2" t="str">
            <v>Year 2020</v>
          </cell>
          <cell r="Q2" t="str">
            <v>Year 2021</v>
          </cell>
          <cell r="R2" t="str">
            <v>Year 2022</v>
          </cell>
          <cell r="S2" t="str">
            <v>Year 2023</v>
          </cell>
          <cell r="T2" t="str">
            <v>Year 2024</v>
          </cell>
          <cell r="U2" t="str">
            <v>Year 2025</v>
          </cell>
          <cell r="V2" t="str">
            <v>Year 2026</v>
          </cell>
          <cell r="W2" t="str">
            <v>Year 2027</v>
          </cell>
          <cell r="X2" t="str">
            <v>Year 2028</v>
          </cell>
        </row>
        <row r="3">
          <cell r="A3" t="str">
            <v>FM GPC - 2018.02 - Planning Scenario to SO v3</v>
          </cell>
        </row>
        <row r="4">
          <cell r="A4" t="str">
            <v>Georgia Power </v>
          </cell>
        </row>
        <row r="5">
          <cell r="A5" t="str">
            <v xml:space="preserve">     B:[State for Income Tax]</v>
          </cell>
        </row>
        <row r="6">
          <cell r="A6" t="str">
            <v xml:space="preserve">     GPC - PowerTax Electric Federal Minus State</v>
          </cell>
        </row>
        <row r="7">
          <cell r="A7" t="str">
            <v xml:space="preserve">     CW:[Total BTL - State Only Temporary Differences]
</v>
          </cell>
        </row>
        <row r="8">
          <cell r="A8" t="str">
            <v>AF:[State Only Temporary Differences - Provision]</v>
          </cell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A9" t="str">
            <v>AL:[State Only Temporary Differences - Feedback]</v>
          </cell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A10" t="str">
            <v>[Total State Only Temporary Differences]</v>
          </cell>
          <cell r="B10">
            <v>-152020</v>
          </cell>
          <cell r="C10">
            <v>-12668</v>
          </cell>
          <cell r="D10">
            <v>-12668</v>
          </cell>
          <cell r="E10">
            <v>-12668</v>
          </cell>
          <cell r="F10">
            <v>-12668</v>
          </cell>
          <cell r="G10">
            <v>-12668</v>
          </cell>
          <cell r="H10">
            <v>-12668</v>
          </cell>
          <cell r="I10">
            <v>-12668</v>
          </cell>
          <cell r="J10">
            <v>-12668</v>
          </cell>
          <cell r="K10">
            <v>-12668</v>
          </cell>
          <cell r="L10">
            <v>-12668</v>
          </cell>
          <cell r="M10">
            <v>-12668</v>
          </cell>
          <cell r="N10">
            <v>-12668</v>
          </cell>
          <cell r="O10">
            <v>-496186</v>
          </cell>
          <cell r="P10">
            <v>-567017</v>
          </cell>
          <cell r="Q10">
            <v>-384138</v>
          </cell>
          <cell r="R10">
            <v>-341913</v>
          </cell>
          <cell r="S10">
            <v>-231133</v>
          </cell>
          <cell r="T10">
            <v>-234983</v>
          </cell>
          <cell r="U10">
            <v>-188795</v>
          </cell>
          <cell r="V10">
            <v>-129363</v>
          </cell>
          <cell r="W10">
            <v>-192917</v>
          </cell>
          <cell r="X10">
            <v>-192917</v>
          </cell>
        </row>
      </sheetData>
      <sheetData sheetId="11" refreshError="1"/>
      <sheetData sheetId="12" refreshError="1"/>
      <sheetData sheetId="13" refreshError="1"/>
      <sheetData sheetId="14">
        <row r="1">
          <cell r="A1" t="str">
            <v>Gain(Loss)</v>
          </cell>
          <cell r="B1" t="str">
            <v>Recognized 2011 &amp; prior</v>
          </cell>
          <cell r="C1" t="str">
            <v>2012 Recognized</v>
          </cell>
          <cell r="D1" t="str">
            <v>Remaining Balance</v>
          </cell>
          <cell r="E1" t="str">
            <v>2013 Recognized</v>
          </cell>
          <cell r="F1" t="str">
            <v>2014 Recognized</v>
          </cell>
          <cell r="G1" t="str">
            <v>2015 Recognized</v>
          </cell>
          <cell r="H1" t="str">
            <v>2016 Recognized</v>
          </cell>
          <cell r="I1" t="str">
            <v>2017 Recognized</v>
          </cell>
          <cell r="J1" t="str">
            <v>2018 Recognized</v>
          </cell>
          <cell r="K1" t="str">
            <v>2019 Recognized</v>
          </cell>
          <cell r="L1" t="str">
            <v>2020 Recognized</v>
          </cell>
          <cell r="M1" t="str">
            <v>2021 Recognized</v>
          </cell>
          <cell r="N1" t="str">
            <v>2022 Recognized</v>
          </cell>
          <cell r="O1" t="str">
            <v>2023 Recognized</v>
          </cell>
          <cell r="P1" t="str">
            <v>Remaining Balance</v>
          </cell>
        </row>
        <row r="2">
          <cell r="A2">
            <v>479794</v>
          </cell>
          <cell r="B2">
            <v>437296</v>
          </cell>
          <cell r="C2">
            <v>28331</v>
          </cell>
          <cell r="D2">
            <v>14167</v>
          </cell>
          <cell r="E2">
            <v>14167</v>
          </cell>
          <cell r="P2">
            <v>0</v>
          </cell>
        </row>
        <row r="3">
          <cell r="A3">
            <v>-54091</v>
          </cell>
          <cell r="B3">
            <v>-48082</v>
          </cell>
          <cell r="C3">
            <v>-2403</v>
          </cell>
          <cell r="D3">
            <v>-3606</v>
          </cell>
          <cell r="E3">
            <v>-3606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</row>
        <row r="4">
          <cell r="A4">
            <v>269000</v>
          </cell>
          <cell r="B4">
            <v>197522</v>
          </cell>
          <cell r="C4">
            <v>15884</v>
          </cell>
          <cell r="D4">
            <v>55594</v>
          </cell>
          <cell r="E4">
            <v>15884</v>
          </cell>
          <cell r="F4">
            <v>15884</v>
          </cell>
          <cell r="G4">
            <v>15884</v>
          </cell>
          <cell r="H4">
            <v>7942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</row>
        <row r="5">
          <cell r="A5">
            <v>51579989</v>
          </cell>
          <cell r="B5">
            <v>37265527</v>
          </cell>
          <cell r="C5">
            <v>2991624</v>
          </cell>
          <cell r="D5">
            <v>11322838</v>
          </cell>
          <cell r="E5">
            <v>2991624</v>
          </cell>
          <cell r="F5">
            <v>2991624</v>
          </cell>
          <cell r="G5">
            <v>2991624</v>
          </cell>
          <cell r="H5">
            <v>2347966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</row>
        <row r="6">
          <cell r="A6">
            <v>-4151327</v>
          </cell>
          <cell r="B6">
            <v>-2145901</v>
          </cell>
          <cell r="C6">
            <v>-184524</v>
          </cell>
          <cell r="D6">
            <v>-1820902</v>
          </cell>
          <cell r="E6">
            <v>-184524</v>
          </cell>
          <cell r="F6">
            <v>-184524</v>
          </cell>
          <cell r="G6">
            <v>-184524</v>
          </cell>
          <cell r="H6">
            <v>-184524</v>
          </cell>
          <cell r="I6">
            <v>-184524</v>
          </cell>
          <cell r="J6">
            <v>-184524</v>
          </cell>
          <cell r="K6">
            <v>-184524</v>
          </cell>
          <cell r="L6">
            <v>-184524</v>
          </cell>
          <cell r="M6">
            <v>-184524</v>
          </cell>
          <cell r="N6">
            <v>-160186</v>
          </cell>
          <cell r="O6">
            <v>0</v>
          </cell>
          <cell r="P6">
            <v>0</v>
          </cell>
        </row>
        <row r="7">
          <cell r="A7">
            <v>2224700</v>
          </cell>
          <cell r="B7">
            <v>1182518</v>
          </cell>
          <cell r="C7">
            <v>99255</v>
          </cell>
          <cell r="D7">
            <v>942927</v>
          </cell>
          <cell r="E7">
            <v>99255</v>
          </cell>
          <cell r="F7">
            <v>99255</v>
          </cell>
          <cell r="G7">
            <v>99255</v>
          </cell>
          <cell r="H7">
            <v>99255</v>
          </cell>
          <cell r="I7">
            <v>99255</v>
          </cell>
          <cell r="J7">
            <v>99255</v>
          </cell>
          <cell r="K7">
            <v>99255</v>
          </cell>
          <cell r="L7">
            <v>99255</v>
          </cell>
          <cell r="M7">
            <v>99255</v>
          </cell>
          <cell r="N7">
            <v>49632</v>
          </cell>
          <cell r="O7">
            <v>0</v>
          </cell>
          <cell r="P7">
            <v>0</v>
          </cell>
        </row>
        <row r="8">
          <cell r="A8">
            <v>229000</v>
          </cell>
          <cell r="B8">
            <v>91157</v>
          </cell>
          <cell r="C8">
            <v>10380</v>
          </cell>
          <cell r="D8">
            <v>127463</v>
          </cell>
          <cell r="E8">
            <v>10380</v>
          </cell>
          <cell r="F8">
            <v>10380</v>
          </cell>
          <cell r="G8">
            <v>10380</v>
          </cell>
          <cell r="H8">
            <v>10380</v>
          </cell>
          <cell r="I8">
            <v>10380</v>
          </cell>
          <cell r="J8">
            <v>10380</v>
          </cell>
          <cell r="K8">
            <v>10380</v>
          </cell>
          <cell r="L8">
            <v>10380</v>
          </cell>
          <cell r="M8">
            <v>10380</v>
          </cell>
          <cell r="N8">
            <v>10380</v>
          </cell>
          <cell r="O8">
            <v>10380</v>
          </cell>
          <cell r="P8">
            <v>13283</v>
          </cell>
        </row>
        <row r="9">
          <cell r="A9">
            <v>58973</v>
          </cell>
          <cell r="B9">
            <v>14048</v>
          </cell>
          <cell r="C9">
            <v>3369</v>
          </cell>
          <cell r="D9">
            <v>41556</v>
          </cell>
          <cell r="E9">
            <v>3369</v>
          </cell>
          <cell r="F9">
            <v>3369</v>
          </cell>
          <cell r="G9">
            <v>3369</v>
          </cell>
          <cell r="H9">
            <v>3369</v>
          </cell>
          <cell r="I9">
            <v>3369</v>
          </cell>
          <cell r="J9">
            <v>3369</v>
          </cell>
          <cell r="K9">
            <v>3369</v>
          </cell>
          <cell r="L9">
            <v>3369</v>
          </cell>
          <cell r="M9">
            <v>3369</v>
          </cell>
          <cell r="N9">
            <v>3369</v>
          </cell>
          <cell r="O9">
            <v>3369</v>
          </cell>
          <cell r="P9">
            <v>4497</v>
          </cell>
        </row>
        <row r="10">
          <cell r="A10">
            <v>56884</v>
          </cell>
          <cell r="B10">
            <v>13542</v>
          </cell>
          <cell r="C10">
            <v>3248</v>
          </cell>
          <cell r="D10">
            <v>40094</v>
          </cell>
          <cell r="E10">
            <v>3248</v>
          </cell>
          <cell r="F10">
            <v>3248</v>
          </cell>
          <cell r="G10">
            <v>3248</v>
          </cell>
          <cell r="H10">
            <v>3248</v>
          </cell>
          <cell r="I10">
            <v>3248</v>
          </cell>
          <cell r="J10">
            <v>3248</v>
          </cell>
          <cell r="K10">
            <v>3248</v>
          </cell>
          <cell r="L10">
            <v>3248</v>
          </cell>
          <cell r="M10">
            <v>3248</v>
          </cell>
          <cell r="N10">
            <v>3248</v>
          </cell>
          <cell r="O10">
            <v>3248</v>
          </cell>
          <cell r="P10">
            <v>4366</v>
          </cell>
        </row>
        <row r="11">
          <cell r="A11">
            <v>50692922</v>
          </cell>
          <cell r="B11">
            <v>37007627</v>
          </cell>
          <cell r="C11">
            <v>2965164</v>
          </cell>
          <cell r="D11">
            <v>10720131</v>
          </cell>
          <cell r="E11">
            <v>2949797</v>
          </cell>
          <cell r="F11">
            <v>2939236</v>
          </cell>
          <cell r="G11">
            <v>2939236</v>
          </cell>
          <cell r="H11">
            <v>2287636</v>
          </cell>
          <cell r="I11">
            <v>-68272</v>
          </cell>
          <cell r="J11">
            <v>-68272</v>
          </cell>
          <cell r="K11">
            <v>-68272</v>
          </cell>
          <cell r="L11">
            <v>-68272</v>
          </cell>
          <cell r="M11">
            <v>-68272</v>
          </cell>
          <cell r="N11">
            <v>-93557</v>
          </cell>
          <cell r="O11">
            <v>16997</v>
          </cell>
          <cell r="P11">
            <v>22146</v>
          </cell>
        </row>
        <row r="13">
          <cell r="E13">
            <v>7770334</v>
          </cell>
          <cell r="F13">
            <v>4831098</v>
          </cell>
          <cell r="G13">
            <v>1891862</v>
          </cell>
          <cell r="H13">
            <v>-395774</v>
          </cell>
          <cell r="I13">
            <v>-327502</v>
          </cell>
          <cell r="J13">
            <v>-259230</v>
          </cell>
          <cell r="K13">
            <v>-190958</v>
          </cell>
          <cell r="L13">
            <v>-122686</v>
          </cell>
          <cell r="M13">
            <v>-54414</v>
          </cell>
          <cell r="N13">
            <v>39143</v>
          </cell>
          <cell r="O13">
            <v>22146</v>
          </cell>
        </row>
        <row r="14">
          <cell r="A14" t="str">
            <v>Total</v>
          </cell>
          <cell r="E14">
            <v>-2719616.9</v>
          </cell>
          <cell r="F14">
            <v>-1690884.2999999998</v>
          </cell>
          <cell r="G14">
            <v>-662151.69999999995</v>
          </cell>
          <cell r="H14">
            <v>138520.9</v>
          </cell>
          <cell r="I14">
            <v>114625.7</v>
          </cell>
          <cell r="J14">
            <v>54438.299999999996</v>
          </cell>
          <cell r="K14">
            <v>40101.18</v>
          </cell>
          <cell r="L14">
            <v>25764.059999999998</v>
          </cell>
          <cell r="M14">
            <v>11426.939999999999</v>
          </cell>
          <cell r="N14">
            <v>-8220.0299999999988</v>
          </cell>
          <cell r="O14">
            <v>-4650.66</v>
          </cell>
        </row>
      </sheetData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-25"/>
      <sheetName val="13 Month Detail"/>
      <sheetName val="Reconciliation to GL"/>
      <sheetName val="Exports - General M-1's"/>
      <sheetName val="Exports - Credit CF-Util"/>
      <sheetName val="Exports - Tax Reform GU M's"/>
      <sheetName val="Rome "/>
      <sheetName val="Rome"/>
      <sheetName val="CWIP"/>
      <sheetName val="NCCR"/>
      <sheetName val="Stock Options"/>
      <sheetName val="V3&amp;4 Removal"/>
      <sheetName val="V3&amp;4 In Rates Adj"/>
      <sheetName val="PT Street Light"/>
      <sheetName val="GP ADITs"/>
      <sheetName val="Summary UnReg ODL"/>
      <sheetName val="DSM"/>
      <sheetName val="Wholesale-Retired Units"/>
      <sheetName val="Bowen Fire Adj"/>
      <sheetName val="State FTC &amp; Fed ITC Adj"/>
      <sheetName val="TCC Schedule"/>
      <sheetName val="Fed ITC Util - Tax Compliance"/>
      <sheetName val="Calculations Input"/>
      <sheetName val="Column Adj Feeder Input"/>
      <sheetName val="Instructions -&gt;"/>
      <sheetName val="DI-25.2 NEW"/>
      <sheetName val="DI-25.2 Federal NEW"/>
      <sheetName val="DI-25.2 ITD NEW"/>
      <sheetName val="DI-25.2 State NEW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rections"/>
      <sheetName val="Vlookup SCH 64"/>
      <sheetName val="Export 64"/>
      <sheetName val="CY Totals"/>
      <sheetName val="Report"/>
      <sheetName val="Recon"/>
    </sheetNames>
    <sheetDataSet>
      <sheetData sheetId="0"/>
      <sheetData sheetId="1">
        <row r="1">
          <cell r="A1" t="str">
            <v>Lookup value</v>
          </cell>
          <cell r="B1" t="str">
            <v>group_2_descr</v>
          </cell>
          <cell r="C1" t="str">
            <v>detail_descr</v>
          </cell>
          <cell r="D1" t="str">
            <v>beg_balance</v>
          </cell>
          <cell r="E1" t="str">
            <v>Category</v>
          </cell>
          <cell r="F1" t="str">
            <v>Sort</v>
          </cell>
        </row>
        <row r="2">
          <cell r="A2" t="str">
            <v>190 Accum Deferred TaxesINJURIES &amp; DAMAGES RESERVE1823360.52</v>
          </cell>
          <cell r="B2" t="str">
            <v>190 Accum Deferred Taxes</v>
          </cell>
          <cell r="C2" t="str">
            <v>INJURIES &amp; DAMAGES RESERVE</v>
          </cell>
          <cell r="D2">
            <v>1823360.52</v>
          </cell>
          <cell r="E2" t="str">
            <v>INJURIES &amp; DAMAGES RESERVE</v>
          </cell>
          <cell r="F2">
            <v>1</v>
          </cell>
        </row>
        <row r="3">
          <cell r="A3" t="str">
            <v>190 Accum Deferred TaxesAMORT OF GAIN / LOSS 201-0.26</v>
          </cell>
          <cell r="B3" t="str">
            <v>190 Accum Deferred Taxes</v>
          </cell>
          <cell r="C3" t="str">
            <v>AMORT OF GAIN / LOSS 201</v>
          </cell>
          <cell r="D3">
            <v>-0.26</v>
          </cell>
          <cell r="E3" t="str">
            <v xml:space="preserve">OCI - HEDGE SETTLEMENT </v>
          </cell>
          <cell r="F3">
            <v>2</v>
          </cell>
        </row>
        <row r="4">
          <cell r="A4" t="str">
            <v>190 Accum Deferred TaxesAMORT OF GAIN / LOSS 202-2078818.39</v>
          </cell>
          <cell r="B4" t="str">
            <v>190 Accum Deferred Taxes</v>
          </cell>
          <cell r="C4" t="str">
            <v>AMORT OF GAIN / LOSS 202</v>
          </cell>
          <cell r="D4">
            <v>-2078818.39</v>
          </cell>
          <cell r="E4" t="str">
            <v xml:space="preserve">OCI - HEDGE SETTLEMENT </v>
          </cell>
          <cell r="F4">
            <v>2</v>
          </cell>
        </row>
        <row r="5">
          <cell r="A5" t="str">
            <v>190 Accum Deferred TaxesAMORT OF GAIN / LOSS 203-572132.29</v>
          </cell>
          <cell r="B5" t="str">
            <v>190 Accum Deferred Taxes</v>
          </cell>
          <cell r="C5" t="str">
            <v>AMORT OF GAIN / LOSS 203</v>
          </cell>
          <cell r="D5">
            <v>-572132.29</v>
          </cell>
          <cell r="E5" t="str">
            <v xml:space="preserve">OCI - HEDGE SETTLEMENT </v>
          </cell>
          <cell r="F5">
            <v>2</v>
          </cell>
        </row>
        <row r="6">
          <cell r="A6" t="str">
            <v>190 Accum Deferred TaxesAMORT OF GAIN / LOSS 206-57463.6</v>
          </cell>
          <cell r="B6" t="str">
            <v>190 Accum Deferred Taxes</v>
          </cell>
          <cell r="C6" t="str">
            <v>AMORT OF GAIN / LOSS 206</v>
          </cell>
          <cell r="D6">
            <v>-57463.6</v>
          </cell>
          <cell r="E6" t="str">
            <v xml:space="preserve">OCI - HEDGE SETTLEMENT </v>
          </cell>
          <cell r="F6">
            <v>2</v>
          </cell>
        </row>
        <row r="7">
          <cell r="A7" t="str">
            <v>190 Accum Deferred TaxesAMORT OF GAIN / LOSS 207-727777.46</v>
          </cell>
          <cell r="B7" t="str">
            <v>190 Accum Deferred Taxes</v>
          </cell>
          <cell r="C7" t="str">
            <v>AMORT OF GAIN / LOSS 207</v>
          </cell>
          <cell r="D7">
            <v>-727777.46</v>
          </cell>
          <cell r="E7" t="str">
            <v xml:space="preserve">OCI - HEDGE SETTLEMENT </v>
          </cell>
          <cell r="F7">
            <v>2</v>
          </cell>
        </row>
        <row r="8">
          <cell r="A8" t="str">
            <v>190 Accum Deferred TaxesAMORT OF GAIN / LOSS 208-1666924.07</v>
          </cell>
          <cell r="B8" t="str">
            <v>190 Accum Deferred Taxes</v>
          </cell>
          <cell r="C8" t="str">
            <v>AMORT OF GAIN / LOSS 208</v>
          </cell>
          <cell r="D8">
            <v>-1666924.07</v>
          </cell>
          <cell r="E8" t="str">
            <v xml:space="preserve">OCI - HEDGE SETTLEMENT </v>
          </cell>
          <cell r="F8">
            <v>2</v>
          </cell>
        </row>
        <row r="9">
          <cell r="A9" t="str">
            <v>190 Accum Deferred TaxesAMORT OF GAIN / LOSS 209-0.06</v>
          </cell>
          <cell r="B9" t="str">
            <v>190 Accum Deferred Taxes</v>
          </cell>
          <cell r="C9" t="str">
            <v>AMORT OF GAIN / LOSS 209</v>
          </cell>
          <cell r="D9">
            <v>-0.06</v>
          </cell>
          <cell r="E9" t="str">
            <v xml:space="preserve">OCI - HEDGE SETTLEMENT </v>
          </cell>
          <cell r="F9">
            <v>2</v>
          </cell>
        </row>
        <row r="10">
          <cell r="A10" t="str">
            <v>190 Accum Deferred TaxesAMORT OF GAIN / LOSS 21041510.18</v>
          </cell>
          <cell r="B10" t="str">
            <v>190 Accum Deferred Taxes</v>
          </cell>
          <cell r="C10" t="str">
            <v>AMORT OF GAIN / LOSS 210</v>
          </cell>
          <cell r="D10">
            <v>41510.18</v>
          </cell>
          <cell r="E10" t="str">
            <v xml:space="preserve">OCI - HEDGE SETTLEMENT </v>
          </cell>
          <cell r="F10">
            <v>2</v>
          </cell>
        </row>
        <row r="11">
          <cell r="A11" t="str">
            <v>190 Accum Deferred TaxesAMORT OF GAIN / LOSS 211-79602.15</v>
          </cell>
          <cell r="B11" t="str">
            <v>190 Accum Deferred Taxes</v>
          </cell>
          <cell r="C11" t="str">
            <v>AMORT OF GAIN / LOSS 211</v>
          </cell>
          <cell r="D11">
            <v>-79602.149999999994</v>
          </cell>
          <cell r="E11" t="str">
            <v xml:space="preserve">OCI - HEDGE SETTLEMENT </v>
          </cell>
          <cell r="F11">
            <v>2</v>
          </cell>
        </row>
        <row r="12">
          <cell r="A12" t="str">
            <v>190 Accum Deferred TaxesAMORT OF GAIN / LOSS 212-0.01</v>
          </cell>
          <cell r="B12" t="str">
            <v>190 Accum Deferred Taxes</v>
          </cell>
          <cell r="C12" t="str">
            <v>AMORT OF GAIN / LOSS 212</v>
          </cell>
          <cell r="D12">
            <v>-0.01</v>
          </cell>
          <cell r="E12" t="str">
            <v xml:space="preserve">OCI - HEDGE SETTLEMENT </v>
          </cell>
          <cell r="F12">
            <v>2</v>
          </cell>
        </row>
        <row r="13">
          <cell r="A13" t="str">
            <v>190 Accum Deferred TaxesAMORT OF GAIN / LOSS 213-160944.87</v>
          </cell>
          <cell r="B13" t="str">
            <v>190 Accum Deferred Taxes</v>
          </cell>
          <cell r="C13" t="str">
            <v>AMORT OF GAIN / LOSS 213</v>
          </cell>
          <cell r="D13">
            <v>-160944.87</v>
          </cell>
          <cell r="E13" t="str">
            <v xml:space="preserve">OCI - HEDGE SETTLEMENT </v>
          </cell>
          <cell r="F13">
            <v>2</v>
          </cell>
        </row>
        <row r="14">
          <cell r="A14" t="str">
            <v>190 Accum Deferred TaxesAMORT OF GAIN / LOSS 214-11429.45</v>
          </cell>
          <cell r="B14" t="str">
            <v>190 Accum Deferred Taxes</v>
          </cell>
          <cell r="C14" t="str">
            <v>AMORT OF GAIN / LOSS 214</v>
          </cell>
          <cell r="D14">
            <v>-11429.45</v>
          </cell>
          <cell r="E14" t="str">
            <v xml:space="preserve">OCI - HEDGE SETTLEMENT </v>
          </cell>
          <cell r="F14">
            <v>2</v>
          </cell>
        </row>
        <row r="15">
          <cell r="A15" t="str">
            <v>190 Accum Deferred TaxesAMORT OF GAIN / LOSS 215-919245.49</v>
          </cell>
          <cell r="B15" t="str">
            <v>190 Accum Deferred Taxes</v>
          </cell>
          <cell r="C15" t="str">
            <v>AMORT OF GAIN / LOSS 215</v>
          </cell>
          <cell r="D15">
            <v>-919245.49</v>
          </cell>
          <cell r="E15" t="str">
            <v xml:space="preserve">OCI - HEDGE SETTLEMENT </v>
          </cell>
          <cell r="F15">
            <v>2</v>
          </cell>
        </row>
        <row r="16">
          <cell r="A16" t="str">
            <v>190 Accum Deferred TaxesAMORT OF GAIN / LOSS 216-885248.63</v>
          </cell>
          <cell r="B16" t="str">
            <v>190 Accum Deferred Taxes</v>
          </cell>
          <cell r="C16" t="str">
            <v>AMORT OF GAIN / LOSS 216</v>
          </cell>
          <cell r="D16">
            <v>-885248.63</v>
          </cell>
          <cell r="E16" t="str">
            <v xml:space="preserve">OCI - HEDGE SETTLEMENT </v>
          </cell>
          <cell r="F16">
            <v>2</v>
          </cell>
        </row>
        <row r="17">
          <cell r="A17" t="str">
            <v>190 Accum Deferred TaxesAMORT OF GAIN / LOSS 217-28956.4</v>
          </cell>
          <cell r="B17" t="str">
            <v>190 Accum Deferred Taxes</v>
          </cell>
          <cell r="C17" t="str">
            <v>AMORT OF GAIN / LOSS 217</v>
          </cell>
          <cell r="D17">
            <v>-28956.400000000001</v>
          </cell>
          <cell r="E17" t="str">
            <v xml:space="preserve">OCI - HEDGE SETTLEMENT </v>
          </cell>
          <cell r="F17">
            <v>2</v>
          </cell>
        </row>
        <row r="18">
          <cell r="A18" t="str">
            <v>190 Accum Deferred TaxesAMORT OF GAIN / LOSS 218-31027.24</v>
          </cell>
          <cell r="B18" t="str">
            <v>190 Accum Deferred Taxes</v>
          </cell>
          <cell r="C18" t="str">
            <v>AMORT OF GAIN / LOSS 218</v>
          </cell>
          <cell r="D18">
            <v>-31027.24</v>
          </cell>
          <cell r="E18" t="str">
            <v xml:space="preserve">OCI - HEDGE SETTLEMENT </v>
          </cell>
          <cell r="F18">
            <v>2</v>
          </cell>
        </row>
        <row r="19">
          <cell r="A19" t="str">
            <v>190 Accum Deferred TaxesAMORT OF GAIN / LOSS 219-0.27</v>
          </cell>
          <cell r="B19" t="str">
            <v>190 Accum Deferred Taxes</v>
          </cell>
          <cell r="C19" t="str">
            <v>AMORT OF GAIN / LOSS 219</v>
          </cell>
          <cell r="D19">
            <v>-0.27</v>
          </cell>
          <cell r="E19" t="str">
            <v xml:space="preserve">OCI - HEDGE SETTLEMENT </v>
          </cell>
          <cell r="F19">
            <v>2</v>
          </cell>
        </row>
        <row r="20">
          <cell r="A20" t="str">
            <v>190 Accum Deferred TaxesAMORT OF GAIN / LOSS 222-938474.19</v>
          </cell>
          <cell r="B20" t="str">
            <v>190 Accum Deferred Taxes</v>
          </cell>
          <cell r="C20" t="str">
            <v>AMORT OF GAIN / LOSS 222</v>
          </cell>
          <cell r="D20">
            <v>-938474.19</v>
          </cell>
          <cell r="E20" t="str">
            <v xml:space="preserve">OCI - HEDGE SETTLEMENT </v>
          </cell>
          <cell r="F20">
            <v>2</v>
          </cell>
        </row>
        <row r="21">
          <cell r="A21" t="str">
            <v>190 Accum Deferred TaxesAMORT OF GAIN / LOSS 223-121168.78</v>
          </cell>
          <cell r="B21" t="str">
            <v>190 Accum Deferred Taxes</v>
          </cell>
          <cell r="C21" t="str">
            <v>AMORT OF GAIN / LOSS 223</v>
          </cell>
          <cell r="D21">
            <v>-121168.78</v>
          </cell>
          <cell r="E21" t="str">
            <v xml:space="preserve">OCI - HEDGE SETTLEMENT </v>
          </cell>
          <cell r="F21">
            <v>2</v>
          </cell>
        </row>
        <row r="22">
          <cell r="A22" t="str">
            <v>190 Accum Deferred TaxesAMORT OF GAIN / LOSS 224-413015.4</v>
          </cell>
          <cell r="B22" t="str">
            <v>190 Accum Deferred Taxes</v>
          </cell>
          <cell r="C22" t="str">
            <v>AMORT OF GAIN / LOSS 224</v>
          </cell>
          <cell r="D22">
            <v>-413015.4</v>
          </cell>
          <cell r="E22" t="str">
            <v xml:space="preserve">OCI - HEDGE SETTLEMENT </v>
          </cell>
          <cell r="F22">
            <v>2</v>
          </cell>
        </row>
        <row r="23">
          <cell r="A23" t="str">
            <v>190 Accum Deferred TaxesAMORT OF GAIN / LOSS 3519-1109163.24</v>
          </cell>
          <cell r="B23" t="str">
            <v>190 Accum Deferred Taxes</v>
          </cell>
          <cell r="C23" t="str">
            <v>AMORT OF GAIN / LOSS 3519</v>
          </cell>
          <cell r="D23">
            <v>-1109163.24</v>
          </cell>
          <cell r="E23" t="str">
            <v xml:space="preserve">OCI - HEDGE SETTLEMENT </v>
          </cell>
          <cell r="F23">
            <v>2</v>
          </cell>
        </row>
        <row r="24">
          <cell r="A24" t="str">
            <v>190 Accum Deferred TaxesGAIN / LOSS ON HEDGES 10225881.16</v>
          </cell>
          <cell r="B24" t="str">
            <v>190 Accum Deferred Taxes</v>
          </cell>
          <cell r="C24" t="str">
            <v>GAIN / LOSS ON HEDGES 102</v>
          </cell>
          <cell r="D24">
            <v>25881.16</v>
          </cell>
          <cell r="E24" t="str">
            <v xml:space="preserve">OCI - HEDGE SETTLEMENT </v>
          </cell>
          <cell r="F24">
            <v>2</v>
          </cell>
        </row>
        <row r="25">
          <cell r="A25" t="str">
            <v>190 Accum Deferred TaxesGAIN / LOSS ON HEDGES 10771357.68</v>
          </cell>
          <cell r="B25" t="str">
            <v>190 Accum Deferred Taxes</v>
          </cell>
          <cell r="C25" t="str">
            <v>GAIN / LOSS ON HEDGES 107</v>
          </cell>
          <cell r="D25">
            <v>71357.679999999993</v>
          </cell>
          <cell r="E25" t="str">
            <v xml:space="preserve">OCI - HEDGE SETTLEMENT </v>
          </cell>
          <cell r="F25">
            <v>2</v>
          </cell>
        </row>
        <row r="26">
          <cell r="A26" t="str">
            <v>190 Accum Deferred TaxesGAIN / LOSS ON HEDGES 10925710.88</v>
          </cell>
          <cell r="B26" t="str">
            <v>190 Accum Deferred Taxes</v>
          </cell>
          <cell r="C26" t="str">
            <v>GAIN / LOSS ON HEDGES 109</v>
          </cell>
          <cell r="D26">
            <v>25710.880000000001</v>
          </cell>
          <cell r="E26" t="str">
            <v xml:space="preserve">OCI - HEDGE SETTLEMENT </v>
          </cell>
          <cell r="F26">
            <v>2</v>
          </cell>
        </row>
        <row r="27">
          <cell r="A27" t="str">
            <v>190 Accum Deferred TaxesGAIN / LOSS ON HEDGES 110 ATV1928608.72</v>
          </cell>
          <cell r="B27" t="str">
            <v>190 Accum Deferred Taxes</v>
          </cell>
          <cell r="C27" t="str">
            <v>GAIN / LOSS ON HEDGES 110 ATV</v>
          </cell>
          <cell r="D27">
            <v>1928608.72</v>
          </cell>
          <cell r="E27" t="str">
            <v xml:space="preserve">OCI - HEDGE SETTLEMENT </v>
          </cell>
          <cell r="F27">
            <v>2</v>
          </cell>
        </row>
        <row r="28">
          <cell r="A28" t="str">
            <v>190 Accum Deferred TaxesGAIN / LOSS ON HEDGES 1121517386.78</v>
          </cell>
          <cell r="B28" t="str">
            <v>190 Accum Deferred Taxes</v>
          </cell>
          <cell r="C28" t="str">
            <v>GAIN / LOSS ON HEDGES 112</v>
          </cell>
          <cell r="D28">
            <v>1517386.78</v>
          </cell>
          <cell r="E28" t="str">
            <v xml:space="preserve">OCI - HEDGE SETTLEMENT </v>
          </cell>
          <cell r="F28">
            <v>2</v>
          </cell>
        </row>
        <row r="29">
          <cell r="A29" t="str">
            <v>190 Accum Deferred TaxesGAIN / LOSS ON HEDGES 11848625.61</v>
          </cell>
          <cell r="B29" t="str">
            <v>190 Accum Deferred Taxes</v>
          </cell>
          <cell r="C29" t="str">
            <v>GAIN / LOSS ON HEDGES 118</v>
          </cell>
          <cell r="D29">
            <v>48625.61</v>
          </cell>
          <cell r="E29" t="str">
            <v xml:space="preserve">OCI - HEDGE SETTLEMENT </v>
          </cell>
          <cell r="F29">
            <v>2</v>
          </cell>
        </row>
        <row r="30">
          <cell r="A30" t="str">
            <v>190 Accum Deferred TaxesGAIN / LOSS ON HEDGES 1226117505.52</v>
          </cell>
          <cell r="B30" t="str">
            <v>190 Accum Deferred Taxes</v>
          </cell>
          <cell r="C30" t="str">
            <v>GAIN / LOSS ON HEDGES 122</v>
          </cell>
          <cell r="D30">
            <v>6117505.5199999996</v>
          </cell>
          <cell r="E30" t="str">
            <v xml:space="preserve">OCI - HEDGE SETTLEMENT </v>
          </cell>
          <cell r="F30">
            <v>2</v>
          </cell>
        </row>
        <row r="31">
          <cell r="A31" t="str">
            <v>190 Accum Deferred TaxesGAIN / LOSS ON HEDGES 1231806512.2</v>
          </cell>
          <cell r="B31" t="str">
            <v>190 Accum Deferred Taxes</v>
          </cell>
          <cell r="C31" t="str">
            <v>GAIN / LOSS ON HEDGES 123</v>
          </cell>
          <cell r="D31">
            <v>1806512.2</v>
          </cell>
          <cell r="E31" t="str">
            <v xml:space="preserve">OCI - HEDGE SETTLEMENT </v>
          </cell>
          <cell r="F31">
            <v>2</v>
          </cell>
        </row>
        <row r="32">
          <cell r="A32" t="str">
            <v>190 Accum Deferred TaxesGAIN / LOSS ON HEDGES 1247205794.95</v>
          </cell>
          <cell r="B32" t="str">
            <v>190 Accum Deferred Taxes</v>
          </cell>
          <cell r="C32" t="str">
            <v>GAIN / LOSS ON HEDGES 124</v>
          </cell>
          <cell r="D32">
            <v>7205794.9500000002</v>
          </cell>
          <cell r="E32" t="str">
            <v xml:space="preserve">OCI - HEDGE SETTLEMENT </v>
          </cell>
          <cell r="F32">
            <v>2</v>
          </cell>
        </row>
        <row r="33">
          <cell r="A33" t="str">
            <v>190 Accum Deferred TaxesGAIN / LOSS ON HEDGES 15192266526.79</v>
          </cell>
          <cell r="B33" t="str">
            <v>190 Accum Deferred Taxes</v>
          </cell>
          <cell r="C33" t="str">
            <v>GAIN / LOSS ON HEDGES 1519</v>
          </cell>
          <cell r="D33">
            <v>2266526.79</v>
          </cell>
          <cell r="E33" t="str">
            <v xml:space="preserve">OCI - HEDGE SETTLEMENT </v>
          </cell>
          <cell r="F33">
            <v>2</v>
          </cell>
        </row>
        <row r="34">
          <cell r="A34" t="str">
            <v>190 Accum Deferred TaxesOCI - HEDGE SETLEMENT - 1907086760.99</v>
          </cell>
          <cell r="B34" t="str">
            <v>190 Accum Deferred Taxes</v>
          </cell>
          <cell r="C34" t="str">
            <v>OCI - HEDGE SETLEMENT - 190</v>
          </cell>
          <cell r="D34">
            <v>7086760.9900000002</v>
          </cell>
          <cell r="E34" t="str">
            <v xml:space="preserve">OCI - HEDGE SETTLEMENT </v>
          </cell>
          <cell r="F34">
            <v>2</v>
          </cell>
        </row>
        <row r="35">
          <cell r="A35" t="str">
            <v>190 Accum Deferred TaxesMEDICAL INSURANCE CLAIMS4221268.28</v>
          </cell>
          <cell r="B35" t="str">
            <v>190 Accum Deferred Taxes</v>
          </cell>
          <cell r="C35" t="str">
            <v>MEDICAL INSURANCE CLAIMS</v>
          </cell>
          <cell r="D35">
            <v>4221268.28</v>
          </cell>
          <cell r="E35" t="str">
            <v>MEDICAL INSURANCE CLAIMS</v>
          </cell>
          <cell r="F35">
            <v>3</v>
          </cell>
        </row>
        <row r="36">
          <cell r="A36" t="str">
            <v>190 Accum Deferred TaxesUNBILLED FUEL REVENUES39186518.64</v>
          </cell>
          <cell r="B36" t="str">
            <v>190 Accum Deferred Taxes</v>
          </cell>
          <cell r="C36" t="str">
            <v>UNBILLED FUEL REVENUES</v>
          </cell>
          <cell r="D36">
            <v>39186518.640000001</v>
          </cell>
          <cell r="E36" t="str">
            <v>UNBILLED FUEL REVENUES</v>
          </cell>
          <cell r="F36">
            <v>4</v>
          </cell>
        </row>
        <row r="37">
          <cell r="A37" t="str">
            <v>190 Accum Deferred TaxesDEFERRED REVENUE - GPC1734893.13</v>
          </cell>
          <cell r="B37" t="str">
            <v>190 Accum Deferred Taxes</v>
          </cell>
          <cell r="C37" t="str">
            <v>DEFERRED REVENUE - GPC</v>
          </cell>
          <cell r="D37">
            <v>1734893.13</v>
          </cell>
          <cell r="E37" t="str">
            <v>DEFERRED REVENUE - GPC</v>
          </cell>
          <cell r="F37">
            <v>5</v>
          </cell>
        </row>
        <row r="38">
          <cell r="A38" t="str">
            <v>190 Accum Deferred TaxesBAD DEBT RESERVE2420877.68</v>
          </cell>
          <cell r="B38" t="str">
            <v>190 Accum Deferred Taxes</v>
          </cell>
          <cell r="C38" t="str">
            <v>BAD DEBT RESERVE</v>
          </cell>
          <cell r="D38">
            <v>2420877.6800000002</v>
          </cell>
          <cell r="E38" t="str">
            <v>BAD DEBT RESERVE</v>
          </cell>
          <cell r="F38">
            <v>6</v>
          </cell>
        </row>
        <row r="39">
          <cell r="A39" t="str">
            <v>190 Accum Deferred TaxesAFFIRMATIVE ADJUSTMENTS 360658.62</v>
          </cell>
          <cell r="B39" t="str">
            <v>190 Accum Deferred Taxes</v>
          </cell>
          <cell r="C39" t="str">
            <v xml:space="preserve">AFFIRMATIVE ADJUSTMENTS </v>
          </cell>
          <cell r="D39">
            <v>360658.62</v>
          </cell>
          <cell r="E39" t="str">
            <v xml:space="preserve">AFFIRMATIVE ADJUSTMENTS </v>
          </cell>
          <cell r="F39">
            <v>7</v>
          </cell>
        </row>
        <row r="40">
          <cell r="A40" t="str">
            <v>190 Accum Deferred TaxesDEFERRED INTERCOMPANY PAY- GPC Only - Current242341.7</v>
          </cell>
          <cell r="B40" t="str">
            <v>190 Accum Deferred Taxes</v>
          </cell>
          <cell r="C40" t="str">
            <v>DEFERRED INTERCOMPANY PAY- GPC Only - Current</v>
          </cell>
          <cell r="D40">
            <v>242341.7</v>
          </cell>
          <cell r="E40" t="str">
            <v>DEFERRED INTERCOMPANY PAYABLE</v>
          </cell>
          <cell r="F40">
            <v>8</v>
          </cell>
        </row>
        <row r="41">
          <cell r="A41" t="str">
            <v>190 Accum Deferred TaxesDEFERRED INTERCOMPANY PAYABLE2786931.1</v>
          </cell>
          <cell r="B41" t="str">
            <v>190 Accum Deferred Taxes</v>
          </cell>
          <cell r="C41" t="str">
            <v>DEFERRED INTERCOMPANY PAYABLE</v>
          </cell>
          <cell r="D41">
            <v>2786931.1</v>
          </cell>
          <cell r="E41" t="str">
            <v>DEFERRED INTERCOMPANY PAYABLE</v>
          </cell>
          <cell r="F41">
            <v>8</v>
          </cell>
        </row>
        <row r="42">
          <cell r="A42" t="str">
            <v>190 Accum Deferred TaxesRECLASS 190 283 BTL (GPC)910035</v>
          </cell>
          <cell r="B42" t="str">
            <v>190 Accum Deferred Taxes</v>
          </cell>
          <cell r="C42" t="str">
            <v>RECLASS 190 283 BTL (GPC)</v>
          </cell>
          <cell r="D42">
            <v>910035</v>
          </cell>
          <cell r="E42" t="str">
            <v>DEFERRED INTERCOMPANY PAYABLE</v>
          </cell>
          <cell r="F42">
            <v>8</v>
          </cell>
        </row>
        <row r="43">
          <cell r="A43" t="str">
            <v>190 Accum Deferred TaxesVOGTLE BUYBACKS3635849.03</v>
          </cell>
          <cell r="B43" t="str">
            <v>190 Accum Deferred Taxes</v>
          </cell>
          <cell r="C43" t="str">
            <v>VOGTLE BUYBACKS</v>
          </cell>
          <cell r="D43">
            <v>3635849.03</v>
          </cell>
          <cell r="E43" t="str">
            <v>BUYBACKS</v>
          </cell>
          <cell r="F43">
            <v>9</v>
          </cell>
        </row>
        <row r="44">
          <cell r="A44" t="str">
            <v>190 Accum Deferred TaxesVOGTLE BUYBACKS - GPC Only - Current504377.36</v>
          </cell>
          <cell r="B44" t="str">
            <v>190 Accum Deferred Taxes</v>
          </cell>
          <cell r="C44" t="str">
            <v>VOGTLE BUYBACKS - GPC Only - Current</v>
          </cell>
          <cell r="D44">
            <v>504377.36</v>
          </cell>
          <cell r="E44" t="str">
            <v>BUYBACKS</v>
          </cell>
          <cell r="F44">
            <v>9</v>
          </cell>
        </row>
        <row r="45">
          <cell r="A45" t="str">
            <v>190 Accum Deferred TaxesAD VALOREM TAX EQUALIZATION210414.63</v>
          </cell>
          <cell r="B45" t="str">
            <v>190 Accum Deferred Taxes</v>
          </cell>
          <cell r="C45" t="str">
            <v>AD VALOREM TAX EQUALIZATION</v>
          </cell>
          <cell r="D45">
            <v>210414.63</v>
          </cell>
          <cell r="E45" t="str">
            <v>OTHER DEFERRED COST ATL</v>
          </cell>
          <cell r="F45">
            <v>10</v>
          </cell>
        </row>
        <row r="46">
          <cell r="A46" t="str">
            <v>190 Accum Deferred TaxesAT&amp;T FIBER OPTIC REFUND1606263.13</v>
          </cell>
          <cell r="B46" t="str">
            <v>190 Accum Deferred Taxes</v>
          </cell>
          <cell r="C46" t="str">
            <v>AT&amp;T FIBER OPTIC REFUND</v>
          </cell>
          <cell r="D46">
            <v>1606263.13</v>
          </cell>
          <cell r="E46" t="str">
            <v>OTHER DEFERRED COST ATL</v>
          </cell>
          <cell r="F46">
            <v>10</v>
          </cell>
        </row>
        <row r="47">
          <cell r="A47" t="str">
            <v>190 Accum Deferred TaxesBONUS ACCRUAL0</v>
          </cell>
          <cell r="B47" t="str">
            <v>190 Accum Deferred Taxes</v>
          </cell>
          <cell r="C47" t="str">
            <v>BONUS ACCRUAL</v>
          </cell>
          <cell r="D47">
            <v>0</v>
          </cell>
          <cell r="E47" t="str">
            <v>OTHER DEFERRED COST ATL</v>
          </cell>
          <cell r="F47">
            <v>10</v>
          </cell>
        </row>
        <row r="48">
          <cell r="A48" t="str">
            <v>190 Accum Deferred TaxesDEFERRED COMPENSATION - BOD18484940.57</v>
          </cell>
          <cell r="B48" t="str">
            <v>190 Accum Deferred Taxes</v>
          </cell>
          <cell r="C48" t="str">
            <v>DEFERRED COMPENSATION - BOD</v>
          </cell>
          <cell r="D48">
            <v>18484940.57</v>
          </cell>
          <cell r="E48" t="str">
            <v>OTHER DEFERRED COST ATL</v>
          </cell>
          <cell r="F48">
            <v>10</v>
          </cell>
        </row>
        <row r="49">
          <cell r="A49" t="str">
            <v>190 Accum Deferred TaxesDEFERRED COMPENSATION - BOD - GPC Only - Curr38698.58</v>
          </cell>
          <cell r="B49" t="str">
            <v>190 Accum Deferred Taxes</v>
          </cell>
          <cell r="C49" t="str">
            <v>DEFERRED COMPENSATION - BOD - GPC Only - Curr</v>
          </cell>
          <cell r="D49">
            <v>38698.58</v>
          </cell>
          <cell r="E49" t="str">
            <v>OTHER DEFERRED COST ATL</v>
          </cell>
          <cell r="F49">
            <v>10</v>
          </cell>
        </row>
        <row r="50">
          <cell r="A50" t="str">
            <v>190 Accum Deferred TaxesEARLY RETIREMENT PLANS1406947.69</v>
          </cell>
          <cell r="B50" t="str">
            <v>190 Accum Deferred Taxes</v>
          </cell>
          <cell r="C50" t="str">
            <v>EARLY RETIREMENT PLANS</v>
          </cell>
          <cell r="D50">
            <v>1406947.69</v>
          </cell>
          <cell r="E50" t="str">
            <v>OTHER DEFERRED COST ATL</v>
          </cell>
          <cell r="F50">
            <v>10</v>
          </cell>
        </row>
        <row r="51">
          <cell r="A51" t="str">
            <v>190 Accum Deferred TaxesEARLY RETIREMENT PLANS - GPC Only - Current576590</v>
          </cell>
          <cell r="B51" t="str">
            <v>190 Accum Deferred Taxes</v>
          </cell>
          <cell r="C51" t="str">
            <v>EARLY RETIREMENT PLANS - GPC Only - Current</v>
          </cell>
          <cell r="D51">
            <v>576590</v>
          </cell>
          <cell r="E51" t="str">
            <v>OTHER DEFERRED COST ATL</v>
          </cell>
          <cell r="F51">
            <v>10</v>
          </cell>
        </row>
        <row r="52">
          <cell r="A52" t="str">
            <v>190 Accum Deferred TaxesEDUCATIONAL ASSISTANCE PLAN190515.39</v>
          </cell>
          <cell r="B52" t="str">
            <v>190 Accum Deferred Taxes</v>
          </cell>
          <cell r="C52" t="str">
            <v>EDUCATIONAL ASSISTANCE PLAN</v>
          </cell>
          <cell r="D52">
            <v>190515.39</v>
          </cell>
          <cell r="E52" t="str">
            <v>OTHER DEFERRED COST ATL</v>
          </cell>
          <cell r="F52">
            <v>10</v>
          </cell>
        </row>
        <row r="53">
          <cell r="A53" t="str">
            <v>190 Accum Deferred TaxesENVIRONMENTAL CLEANUP6920424.27</v>
          </cell>
          <cell r="B53" t="str">
            <v>190 Accum Deferred Taxes</v>
          </cell>
          <cell r="C53" t="str">
            <v>ENVIRONMENTAL CLEANUP</v>
          </cell>
          <cell r="D53">
            <v>6920424.2699999996</v>
          </cell>
          <cell r="E53" t="str">
            <v>OTHER DEFERRED COST ATL</v>
          </cell>
          <cell r="F53">
            <v>10</v>
          </cell>
        </row>
        <row r="54">
          <cell r="A54" t="str">
            <v>190 Accum Deferred TaxesENVIRONMENTAL INSURANCE PROCEEDS1259372.08</v>
          </cell>
          <cell r="B54" t="str">
            <v>190 Accum Deferred Taxes</v>
          </cell>
          <cell r="C54" t="str">
            <v>ENVIRONMENTAL INSURANCE PROCEEDS</v>
          </cell>
          <cell r="D54">
            <v>1259372.08</v>
          </cell>
          <cell r="E54" t="str">
            <v>OTHER DEFERRED COST ATL</v>
          </cell>
          <cell r="F54">
            <v>10</v>
          </cell>
        </row>
        <row r="55">
          <cell r="A55" t="str">
            <v>190 Accum Deferred TaxesENVIRONMENTAL REMEDIATION RESERVE-5213781.83</v>
          </cell>
          <cell r="B55" t="str">
            <v>190 Accum Deferred Taxes</v>
          </cell>
          <cell r="C55" t="str">
            <v>ENVIRONMENTAL REMEDIATION RESERVE</v>
          </cell>
          <cell r="D55">
            <v>-5213781.83</v>
          </cell>
          <cell r="E55" t="str">
            <v>OTHER DEFERRED COST ATL</v>
          </cell>
          <cell r="F55">
            <v>10</v>
          </cell>
        </row>
        <row r="56">
          <cell r="A56" t="str">
            <v>190 Accum Deferred TaxesFICA TAX ACCRUAL140995.52</v>
          </cell>
          <cell r="B56" t="str">
            <v>190 Accum Deferred Taxes</v>
          </cell>
          <cell r="C56" t="str">
            <v>FICA TAX ACCRUAL</v>
          </cell>
          <cell r="D56">
            <v>140995.51999999999</v>
          </cell>
          <cell r="E56" t="str">
            <v>OTHER DEFERRED COST ATL</v>
          </cell>
          <cell r="F56">
            <v>10</v>
          </cell>
        </row>
        <row r="57">
          <cell r="A57" t="str">
            <v>190 Accum Deferred TaxesFRANCHISE TAX ON FUEL CLAUSE-4013861.51</v>
          </cell>
          <cell r="B57" t="str">
            <v>190 Accum Deferred Taxes</v>
          </cell>
          <cell r="C57" t="str">
            <v>FRANCHISE TAX ON FUEL CLAUSE</v>
          </cell>
          <cell r="D57">
            <v>-4013861.51</v>
          </cell>
          <cell r="E57" t="str">
            <v>OTHER DEFERRED COST ATL</v>
          </cell>
          <cell r="F57">
            <v>10</v>
          </cell>
        </row>
        <row r="58">
          <cell r="A58" t="str">
            <v>190 Accum Deferred TaxesFUEL CLAUSE UNDER RECOVERED0</v>
          </cell>
          <cell r="B58" t="str">
            <v>190 Accum Deferred Taxes</v>
          </cell>
          <cell r="C58" t="str">
            <v>FUEL CLAUSE UNDER RECOVERED</v>
          </cell>
          <cell r="D58">
            <v>0</v>
          </cell>
          <cell r="E58" t="str">
            <v>OTHER DEFERRED COST ATL</v>
          </cell>
          <cell r="F58">
            <v>10</v>
          </cell>
        </row>
        <row r="59">
          <cell r="A59" t="str">
            <v>190 Accum Deferred TaxesINTERRUPTIBLE SERVICE CREDITS580843.4</v>
          </cell>
          <cell r="B59" t="str">
            <v>190 Accum Deferred Taxes</v>
          </cell>
          <cell r="C59" t="str">
            <v>INTERRUPTIBLE SERVICE CREDITS</v>
          </cell>
          <cell r="D59">
            <v>580843.4</v>
          </cell>
          <cell r="E59" t="str">
            <v>OTHER DEFERRED COST ATL</v>
          </cell>
          <cell r="F59">
            <v>10</v>
          </cell>
        </row>
        <row r="60">
          <cell r="A60" t="str">
            <v>190 Accum Deferred TaxesIRS REPORTS RAR ADJUSTMENT - ATL225355.9</v>
          </cell>
          <cell r="B60" t="str">
            <v>190 Accum Deferred Taxes</v>
          </cell>
          <cell r="C60" t="str">
            <v>IRS REPORTS RAR ADJUSTMENT - ATL</v>
          </cell>
          <cell r="D60">
            <v>225355.9</v>
          </cell>
          <cell r="E60" t="str">
            <v>OTHER DEFERRED COST ATL</v>
          </cell>
          <cell r="F60">
            <v>10</v>
          </cell>
        </row>
        <row r="61">
          <cell r="A61" t="str">
            <v>190 Accum Deferred TaxesMARKET BASED RATES SUBJECT TO REFUND25523.27</v>
          </cell>
          <cell r="B61" t="str">
            <v>190 Accum Deferred Taxes</v>
          </cell>
          <cell r="C61" t="str">
            <v>MARKET BASED RATES SUBJECT TO REFUND</v>
          </cell>
          <cell r="D61">
            <v>25523.27</v>
          </cell>
          <cell r="E61" t="str">
            <v>OTHER DEFERRED COST ATL</v>
          </cell>
          <cell r="F61">
            <v>10</v>
          </cell>
        </row>
        <row r="62">
          <cell r="A62" t="str">
            <v>190 Accum Deferred TaxesMUNICIPAL GROSS RECEIPTS TAX661781.77</v>
          </cell>
          <cell r="B62" t="str">
            <v>190 Accum Deferred Taxes</v>
          </cell>
          <cell r="C62" t="str">
            <v>MUNICIPAL GROSS RECEIPTS TAX</v>
          </cell>
          <cell r="D62">
            <v>661781.77</v>
          </cell>
          <cell r="E62" t="str">
            <v>OTHER DEFERRED COST ATL</v>
          </cell>
          <cell r="F62">
            <v>10</v>
          </cell>
        </row>
        <row r="63">
          <cell r="A63" t="str">
            <v>190 Accum Deferred TaxesNUCLEAR DECONTAM &amp; DECOM FUND-48480175.41</v>
          </cell>
          <cell r="B63" t="str">
            <v>190 Accum Deferred Taxes</v>
          </cell>
          <cell r="C63" t="str">
            <v>NUCLEAR DECONTAM &amp; DECOM FUND</v>
          </cell>
          <cell r="D63">
            <v>-48480175.409999996</v>
          </cell>
          <cell r="E63" t="str">
            <v>OTHER DEFERRED COST ATL</v>
          </cell>
          <cell r="F63">
            <v>10</v>
          </cell>
        </row>
        <row r="64">
          <cell r="A64" t="str">
            <v>190 Accum Deferred TaxesO&amp;M ACCRUAL0</v>
          </cell>
          <cell r="B64" t="str">
            <v>190 Accum Deferred Taxes</v>
          </cell>
          <cell r="C64" t="str">
            <v>O&amp;M ACCRUAL</v>
          </cell>
          <cell r="D64">
            <v>0</v>
          </cell>
          <cell r="E64" t="str">
            <v>OTHER DEFERRED COST ATL</v>
          </cell>
          <cell r="F64">
            <v>10</v>
          </cell>
        </row>
        <row r="65">
          <cell r="A65" t="str">
            <v>190 Accum Deferred TaxesOBSOLETE INVENTORY33722.11</v>
          </cell>
          <cell r="B65" t="str">
            <v>190 Accum Deferred Taxes</v>
          </cell>
          <cell r="C65" t="str">
            <v>OBSOLETE INVENTORY</v>
          </cell>
          <cell r="D65">
            <v>33722.11</v>
          </cell>
          <cell r="E65" t="str">
            <v>OTHER DEFERRED COST ATL</v>
          </cell>
          <cell r="F65">
            <v>10</v>
          </cell>
        </row>
        <row r="66">
          <cell r="A66" t="str">
            <v>190 Accum Deferred TaxesOTHER POST EMPLOYMENT BENEFITS - FAS #1128872997.4</v>
          </cell>
          <cell r="B66" t="str">
            <v>190 Accum Deferred Taxes</v>
          </cell>
          <cell r="C66" t="str">
            <v>OTHER POST EMPLOYMENT BENEFITS - FAS #112</v>
          </cell>
          <cell r="D66">
            <v>8872997.4000000004</v>
          </cell>
          <cell r="E66" t="str">
            <v>OTHER DEFERRED COST ATL</v>
          </cell>
          <cell r="F66">
            <v>10</v>
          </cell>
        </row>
        <row r="67">
          <cell r="A67" t="str">
            <v>190 Accum Deferred TaxesOTHER POST RETIREMENT BENEFITS - 1994 ERP97464144.9</v>
          </cell>
          <cell r="B67" t="str">
            <v>190 Accum Deferred Taxes</v>
          </cell>
          <cell r="C67" t="str">
            <v>OTHER POST RETIREMENT BENEFITS - 1994 ERP</v>
          </cell>
          <cell r="D67">
            <v>97464144.900000006</v>
          </cell>
          <cell r="E67" t="str">
            <v>OTHER DEFERRED COST ATL</v>
          </cell>
          <cell r="F67">
            <v>10</v>
          </cell>
        </row>
        <row r="68">
          <cell r="A68" t="str">
            <v>190 Accum Deferred TaxesPENSION - BOARD OF DIRECTORS87469.43</v>
          </cell>
          <cell r="B68" t="str">
            <v>190 Accum Deferred Taxes</v>
          </cell>
          <cell r="C68" t="str">
            <v>PENSION - BOARD OF DIRECTORS</v>
          </cell>
          <cell r="D68">
            <v>87469.43</v>
          </cell>
          <cell r="E68" t="str">
            <v>OTHER DEFERRED COST ATL</v>
          </cell>
          <cell r="F68">
            <v>10</v>
          </cell>
        </row>
        <row r="69">
          <cell r="A69" t="str">
            <v>190 Accum Deferred TaxesPENSION - DIRECTOR BENEFITS - GPC296874.55</v>
          </cell>
          <cell r="B69" t="str">
            <v>190 Accum Deferred Taxes</v>
          </cell>
          <cell r="C69" t="str">
            <v>PENSION - DIRECTOR BENEFITS - GPC</v>
          </cell>
          <cell r="D69">
            <v>296874.55</v>
          </cell>
          <cell r="E69" t="str">
            <v>OTHER DEFERRED COST ATL</v>
          </cell>
          <cell r="F69">
            <v>10</v>
          </cell>
        </row>
        <row r="70">
          <cell r="A70" t="str">
            <v>190 Accum Deferred TaxesPERFORMANCE DIVIDEND PLAN0</v>
          </cell>
          <cell r="B70" t="str">
            <v>190 Accum Deferred Taxes</v>
          </cell>
          <cell r="C70" t="str">
            <v>PERFORMANCE DIVIDEND PLAN</v>
          </cell>
          <cell r="D70">
            <v>0</v>
          </cell>
          <cell r="E70" t="str">
            <v>OTHER DEFERRED COST ATL</v>
          </cell>
          <cell r="F70">
            <v>10</v>
          </cell>
        </row>
        <row r="71">
          <cell r="A71" t="str">
            <v>190 Accum Deferred TaxesPERFORMANCE PAY PLAN1882367.22</v>
          </cell>
          <cell r="B71" t="str">
            <v>190 Accum Deferred Taxes</v>
          </cell>
          <cell r="C71" t="str">
            <v>PERFORMANCE PAY PLAN</v>
          </cell>
          <cell r="D71">
            <v>1882367.22</v>
          </cell>
          <cell r="E71" t="str">
            <v>OTHER DEFERRED COST ATL</v>
          </cell>
          <cell r="F71">
            <v>10</v>
          </cell>
        </row>
        <row r="72">
          <cell r="A72" t="str">
            <v>190 Accum Deferred TaxesPERFORMANCE SHARES4238573.25</v>
          </cell>
          <cell r="B72" t="str">
            <v>190 Accum Deferred Taxes</v>
          </cell>
          <cell r="C72" t="str">
            <v>PERFORMANCE SHARES</v>
          </cell>
          <cell r="D72">
            <v>4238573.25</v>
          </cell>
          <cell r="E72" t="str">
            <v>OTHER DEFERRED COST ATL</v>
          </cell>
          <cell r="F72">
            <v>10</v>
          </cell>
        </row>
        <row r="73">
          <cell r="A73" t="str">
            <v>190 Accum Deferred TaxesPREPAID RENTAL INCOME - MACON SPUR363191.9</v>
          </cell>
          <cell r="B73" t="str">
            <v>190 Accum Deferred Taxes</v>
          </cell>
          <cell r="C73" t="str">
            <v>PREPAID RENTAL INCOME - MACON SPUR</v>
          </cell>
          <cell r="D73">
            <v>363191.9</v>
          </cell>
          <cell r="E73" t="str">
            <v>OTHER DEFERRED COST ATL</v>
          </cell>
          <cell r="F73">
            <v>10</v>
          </cell>
        </row>
        <row r="74">
          <cell r="A74" t="str">
            <v>190 Accum Deferred TaxesPREPAID RENTAL INCOME - OUTDOOR LIGHTING4265731</v>
          </cell>
          <cell r="B74" t="str">
            <v>190 Accum Deferred Taxes</v>
          </cell>
          <cell r="C74" t="str">
            <v>PREPAID RENTAL INCOME - OUTDOOR LIGHTING</v>
          </cell>
          <cell r="D74">
            <v>4265731</v>
          </cell>
          <cell r="E74" t="str">
            <v>OTHER DEFERRED COST ATL</v>
          </cell>
          <cell r="F74">
            <v>10</v>
          </cell>
        </row>
        <row r="75">
          <cell r="A75" t="str">
            <v>190 Accum Deferred TaxesPROPERTY INSURANCE/DAMAGE RESERVE1546651.5</v>
          </cell>
          <cell r="B75" t="str">
            <v>190 Accum Deferred Taxes</v>
          </cell>
          <cell r="C75" t="str">
            <v>PROPERTY INSURANCE/DAMAGE RESERVE</v>
          </cell>
          <cell r="D75">
            <v>1546651.5</v>
          </cell>
          <cell r="E75" t="str">
            <v>OTHER DEFERRED COST ATL</v>
          </cell>
          <cell r="F75">
            <v>10</v>
          </cell>
        </row>
        <row r="76">
          <cell r="A76" t="str">
            <v>190 Accum Deferred TaxesRAD WASTE DISPOSAL3770798.92</v>
          </cell>
          <cell r="B76" t="str">
            <v>190 Accum Deferred Taxes</v>
          </cell>
          <cell r="C76" t="str">
            <v>RAD WASTE DISPOSAL</v>
          </cell>
          <cell r="D76">
            <v>3770798.92</v>
          </cell>
          <cell r="E76" t="str">
            <v>OTHER DEFERRED COST ATL</v>
          </cell>
          <cell r="F76">
            <v>10</v>
          </cell>
        </row>
        <row r="77">
          <cell r="A77" t="str">
            <v>190 Accum Deferred TaxesRESTRICTED STOCK AWARDS361107.95</v>
          </cell>
          <cell r="B77" t="str">
            <v>190 Accum Deferred Taxes</v>
          </cell>
          <cell r="C77" t="str">
            <v>RESTRICTED STOCK AWARDS</v>
          </cell>
          <cell r="D77">
            <v>361107.95</v>
          </cell>
          <cell r="E77" t="str">
            <v>OTHER DEFERRED COST ATL</v>
          </cell>
          <cell r="F77">
            <v>10</v>
          </cell>
        </row>
        <row r="78">
          <cell r="A78" t="str">
            <v>190 Accum Deferred TaxesRETROACTIVE OT ADJUSTMENT-547066.39</v>
          </cell>
          <cell r="B78" t="str">
            <v>190 Accum Deferred Taxes</v>
          </cell>
          <cell r="C78" t="str">
            <v>RETROACTIVE OT ADJUSTMENT</v>
          </cell>
          <cell r="D78">
            <v>-547066.39</v>
          </cell>
          <cell r="E78" t="str">
            <v>OTHER DEFERRED COST ATL</v>
          </cell>
          <cell r="F78">
            <v>10</v>
          </cell>
        </row>
        <row r="79">
          <cell r="A79" t="str">
            <v>190 Accum Deferred TaxesRETROACTIVE UNION PAY0</v>
          </cell>
          <cell r="B79" t="str">
            <v>190 Accum Deferred Taxes</v>
          </cell>
          <cell r="C79" t="str">
            <v>RETROACTIVE UNION PAY</v>
          </cell>
          <cell r="D79">
            <v>0</v>
          </cell>
          <cell r="E79" t="str">
            <v>OTHER DEFERRED COST ATL</v>
          </cell>
          <cell r="F79">
            <v>10</v>
          </cell>
        </row>
        <row r="80">
          <cell r="A80" t="str">
            <v>190 Accum Deferred TaxesSAVANNAH ACCOUNT 190 ATL0</v>
          </cell>
          <cell r="B80" t="str">
            <v>190 Accum Deferred Taxes</v>
          </cell>
          <cell r="C80" t="str">
            <v>SAVANNAH ACCOUNT 190 ATL</v>
          </cell>
          <cell r="D80">
            <v>0</v>
          </cell>
          <cell r="E80" t="str">
            <v>OTHER DEFERRED COST ATL</v>
          </cell>
          <cell r="F80">
            <v>10</v>
          </cell>
        </row>
        <row r="81">
          <cell r="A81" t="str">
            <v>190 Accum Deferred TaxesSCS COSTS ATL0</v>
          </cell>
          <cell r="B81" t="str">
            <v>190 Accum Deferred Taxes</v>
          </cell>
          <cell r="C81" t="str">
            <v>SCS COSTS ATL</v>
          </cell>
          <cell r="D81">
            <v>0</v>
          </cell>
          <cell r="E81" t="str">
            <v>OTHER DEFERRED COST ATL</v>
          </cell>
          <cell r="F81">
            <v>10</v>
          </cell>
        </row>
        <row r="82">
          <cell r="A82" t="str">
            <v>190 Accum Deferred TaxesSCS COSTS BTL0</v>
          </cell>
          <cell r="B82" t="str">
            <v>190 Accum Deferred Taxes</v>
          </cell>
          <cell r="C82" t="str">
            <v>SCS COSTS BTL</v>
          </cell>
          <cell r="D82">
            <v>0</v>
          </cell>
          <cell r="E82" t="str">
            <v>OTHER DEFERRED COST ATL</v>
          </cell>
          <cell r="F82">
            <v>10</v>
          </cell>
        </row>
        <row r="83">
          <cell r="A83" t="str">
            <v>190 Accum Deferred TaxesSEVERANCE PAY PLAN BENEFIT '94ERP0</v>
          </cell>
          <cell r="B83" t="str">
            <v>190 Accum Deferred Taxes</v>
          </cell>
          <cell r="C83" t="str">
            <v>SEVERANCE PAY PLAN BENEFIT '94ERP</v>
          </cell>
          <cell r="D83">
            <v>0</v>
          </cell>
          <cell r="E83" t="str">
            <v>OTHER DEFERRED COST ATL</v>
          </cell>
          <cell r="F83">
            <v>10</v>
          </cell>
        </row>
        <row r="84">
          <cell r="A84" t="str">
            <v>190 Accum Deferred TaxesSTOCK OPTION - RECLASS15981666.03</v>
          </cell>
          <cell r="B84" t="str">
            <v>190 Accum Deferred Taxes</v>
          </cell>
          <cell r="C84" t="str">
            <v>STOCK OPTION - RECLASS</v>
          </cell>
          <cell r="D84">
            <v>15981666.029999999</v>
          </cell>
          <cell r="E84" t="str">
            <v>OTHER DEFERRED COST ATL</v>
          </cell>
          <cell r="F84">
            <v>10</v>
          </cell>
        </row>
        <row r="85">
          <cell r="A85" t="str">
            <v>190 Accum Deferred TaxesSTOCK OPTION EXCESS - POST FAS123R0.31</v>
          </cell>
          <cell r="B85" t="str">
            <v>190 Accum Deferred Taxes</v>
          </cell>
          <cell r="C85" t="str">
            <v>STOCK OPTION EXCESS - POST FAS123R</v>
          </cell>
          <cell r="D85">
            <v>0.31</v>
          </cell>
          <cell r="E85" t="str">
            <v>OTHER DEFERRED COST ATL</v>
          </cell>
          <cell r="F85">
            <v>10</v>
          </cell>
        </row>
        <row r="86">
          <cell r="A86" t="str">
            <v>190 Accum Deferred TaxesSTOCK OPTION EXCESS - POST FAS123R Cancel-18990.08</v>
          </cell>
          <cell r="B86" t="str">
            <v>190 Accum Deferred Taxes</v>
          </cell>
          <cell r="C86" t="str">
            <v>STOCK OPTION EXCESS - POST FAS123R Cancel</v>
          </cell>
          <cell r="D86">
            <v>-18990.080000000002</v>
          </cell>
          <cell r="E86" t="str">
            <v>OTHER DEFERRED COST ATL</v>
          </cell>
          <cell r="F86">
            <v>10</v>
          </cell>
        </row>
        <row r="87">
          <cell r="A87" t="str">
            <v>190 Accum Deferred TaxesSTOCK OPTION EXPENSE - POST FAS123R-13347166.92</v>
          </cell>
          <cell r="B87" t="str">
            <v>190 Accum Deferred Taxes</v>
          </cell>
          <cell r="C87" t="str">
            <v>STOCK OPTION EXPENSE - POST FAS123R</v>
          </cell>
          <cell r="D87">
            <v>-13347166.92</v>
          </cell>
          <cell r="E87" t="str">
            <v>OTHER DEFERRED COST ATL</v>
          </cell>
          <cell r="F87">
            <v>10</v>
          </cell>
        </row>
        <row r="88">
          <cell r="A88" t="str">
            <v>190 Accum Deferred TaxesSTOCK OPTION EXPENSE - PRE FAS123R0</v>
          </cell>
          <cell r="B88" t="str">
            <v>190 Accum Deferred Taxes</v>
          </cell>
          <cell r="C88" t="str">
            <v>STOCK OPTION EXPENSE - PRE FAS123R</v>
          </cell>
          <cell r="D88">
            <v>0</v>
          </cell>
          <cell r="E88" t="str">
            <v>OTHER DEFERRED COST ATL</v>
          </cell>
          <cell r="F88">
            <v>10</v>
          </cell>
        </row>
        <row r="89">
          <cell r="A89" t="str">
            <v>190 Accum Deferred TaxesSTOCK OPTIONS GRANTED4036136.68</v>
          </cell>
          <cell r="B89" t="str">
            <v>190 Accum Deferred Taxes</v>
          </cell>
          <cell r="C89" t="str">
            <v>STOCK OPTIONS GRANTED</v>
          </cell>
          <cell r="D89">
            <v>4036136.68</v>
          </cell>
          <cell r="E89" t="str">
            <v>OTHER DEFERRED COST ATL</v>
          </cell>
          <cell r="F89">
            <v>10</v>
          </cell>
        </row>
        <row r="90">
          <cell r="A90" t="str">
            <v>190 Accum Deferred TaxesSUPPLEMENTAL ESP &amp; ESOP475279.26</v>
          </cell>
          <cell r="B90" t="str">
            <v>190 Accum Deferred Taxes</v>
          </cell>
          <cell r="C90" t="str">
            <v>SUPPLEMENTAL ESP &amp; ESOP</v>
          </cell>
          <cell r="D90">
            <v>475279.26</v>
          </cell>
          <cell r="E90" t="str">
            <v>OTHER DEFERRED COST ATL</v>
          </cell>
          <cell r="F90">
            <v>10</v>
          </cell>
        </row>
        <row r="91">
          <cell r="A91" t="str">
            <v>190 Accum Deferred TaxesSUPPLEMENTAL PENSION30088635.95</v>
          </cell>
          <cell r="B91" t="str">
            <v>190 Accum Deferred Taxes</v>
          </cell>
          <cell r="C91" t="str">
            <v>SUPPLEMENTAL PENSION</v>
          </cell>
          <cell r="D91">
            <v>30088635.949999999</v>
          </cell>
          <cell r="E91" t="str">
            <v>OTHER DEFERRED COST ATL</v>
          </cell>
          <cell r="F91">
            <v>10</v>
          </cell>
        </row>
        <row r="92">
          <cell r="A92" t="str">
            <v>190 Accum Deferred TaxesSUPPLEMENTAL PENSION - GPC Only - Current3158171.57</v>
          </cell>
          <cell r="B92" t="str">
            <v>190 Accum Deferred Taxes</v>
          </cell>
          <cell r="C92" t="str">
            <v>SUPPLEMENTAL PENSION - GPC Only - Current</v>
          </cell>
          <cell r="D92">
            <v>3158171.57</v>
          </cell>
          <cell r="E92" t="str">
            <v>OTHER DEFERRED COST ATL</v>
          </cell>
          <cell r="F92">
            <v>10</v>
          </cell>
        </row>
        <row r="93">
          <cell r="A93" t="str">
            <v>190 Accum Deferred TaxesA&amp;G ACCRUAL719446.71</v>
          </cell>
          <cell r="B93" t="str">
            <v>190 Accum Deferred Taxes</v>
          </cell>
          <cell r="C93" t="str">
            <v>A&amp;G ACCRUAL</v>
          </cell>
          <cell r="D93">
            <v>719446.71</v>
          </cell>
          <cell r="E93" t="str">
            <v>OTHER DEFERRED COST BTL</v>
          </cell>
          <cell r="F93">
            <v>11</v>
          </cell>
        </row>
        <row r="94">
          <cell r="A94" t="str">
            <v>190 Accum Deferred TaxesCAPACITY BUYBACK RESERVE1895631.12</v>
          </cell>
          <cell r="B94" t="str">
            <v>190 Accum Deferred Taxes</v>
          </cell>
          <cell r="C94" t="str">
            <v>CAPACITY BUYBACK RESERVE</v>
          </cell>
          <cell r="D94">
            <v>1895631.12</v>
          </cell>
          <cell r="E94" t="str">
            <v>OTHER DEFERRED COST BTL</v>
          </cell>
          <cell r="F94">
            <v>11</v>
          </cell>
        </row>
        <row r="95">
          <cell r="A95" t="str">
            <v>190 Accum Deferred TaxesCHARITABLE CONTRIBUTIONS - FED537777.65</v>
          </cell>
          <cell r="B95" t="str">
            <v>190 Accum Deferred Taxes</v>
          </cell>
          <cell r="C95" t="str">
            <v>CHARITABLE CONTRIBUTIONS - FED</v>
          </cell>
          <cell r="D95">
            <v>537777.65</v>
          </cell>
          <cell r="E95" t="str">
            <v>OTHER DEFERRED COST BTL</v>
          </cell>
          <cell r="F95">
            <v>11</v>
          </cell>
        </row>
        <row r="96">
          <cell r="A96" t="str">
            <v>190 Accum Deferred TaxesCIAC/RENTAL INCOME0</v>
          </cell>
          <cell r="B96" t="str">
            <v>190 Accum Deferred Taxes</v>
          </cell>
          <cell r="C96" t="str">
            <v>CIAC/RENTAL INCOME</v>
          </cell>
          <cell r="D96">
            <v>0</v>
          </cell>
          <cell r="E96" t="str">
            <v>OTHER DEFERRED COST BTL</v>
          </cell>
          <cell r="F96">
            <v>11</v>
          </cell>
        </row>
        <row r="97">
          <cell r="A97" t="str">
            <v>190 Accum Deferred TaxesCIAC/RENTAL INCOME - GPC Only - Current230015.02</v>
          </cell>
          <cell r="B97" t="str">
            <v>190 Accum Deferred Taxes</v>
          </cell>
          <cell r="C97" t="str">
            <v>CIAC/RENTAL INCOME - GPC Only - Current</v>
          </cell>
          <cell r="D97">
            <v>230015.02</v>
          </cell>
          <cell r="E97" t="str">
            <v>OTHER DEFERRED COST BTL</v>
          </cell>
          <cell r="F97">
            <v>11</v>
          </cell>
        </row>
        <row r="98">
          <cell r="A98" t="str">
            <v>190 Accum Deferred TaxesCLUB INITIATION FEES3220.06</v>
          </cell>
          <cell r="B98" t="str">
            <v>190 Accum Deferred Taxes</v>
          </cell>
          <cell r="C98" t="str">
            <v>CLUB INITIATION FEES</v>
          </cell>
          <cell r="D98">
            <v>3220.06</v>
          </cell>
          <cell r="E98" t="str">
            <v>OTHER DEFERRED COST BTL</v>
          </cell>
          <cell r="F98">
            <v>11</v>
          </cell>
        </row>
        <row r="99">
          <cell r="A99" t="str">
            <v>190 Accum Deferred TaxesESOP DIVIDENDS3003638.71</v>
          </cell>
          <cell r="B99" t="str">
            <v>190 Accum Deferred Taxes</v>
          </cell>
          <cell r="C99" t="str">
            <v>ESOP DIVIDENDS</v>
          </cell>
          <cell r="D99">
            <v>3003638.71</v>
          </cell>
          <cell r="E99" t="str">
            <v>OTHER DEFERRED COST BTL</v>
          </cell>
          <cell r="F99">
            <v>11</v>
          </cell>
        </row>
        <row r="100">
          <cell r="A100" t="str">
            <v>190 Accum Deferred TaxesFOREIGN CURRENCY HEDGES973710.92</v>
          </cell>
          <cell r="B100" t="str">
            <v>190 Accum Deferred Taxes</v>
          </cell>
          <cell r="C100" t="str">
            <v>FOREIGN CURRENCY HEDGES</v>
          </cell>
          <cell r="D100">
            <v>973710.92</v>
          </cell>
          <cell r="E100" t="str">
            <v>OTHER DEFERRED COST BTL</v>
          </cell>
          <cell r="F100">
            <v>11</v>
          </cell>
        </row>
        <row r="101">
          <cell r="A101" t="str">
            <v>190 Accum Deferred TaxesGENERATION DOMINANCE 0</v>
          </cell>
          <cell r="B101" t="str">
            <v>190 Accum Deferred Taxes</v>
          </cell>
          <cell r="C101" t="str">
            <v xml:space="preserve">GENERATION DOMINANCE </v>
          </cell>
          <cell r="D101">
            <v>0</v>
          </cell>
          <cell r="E101" t="str">
            <v>OTHER DEFERRED COST BTL</v>
          </cell>
          <cell r="F101">
            <v>11</v>
          </cell>
        </row>
        <row r="102">
          <cell r="A102" t="str">
            <v>190 Accum Deferred TaxesINTEREST ACCRUED ON AUDITS417168.73</v>
          </cell>
          <cell r="B102" t="str">
            <v>190 Accum Deferred Taxes</v>
          </cell>
          <cell r="C102" t="str">
            <v>INTEREST ACCRUED ON AUDITS</v>
          </cell>
          <cell r="D102">
            <v>417168.73</v>
          </cell>
          <cell r="E102" t="str">
            <v>OTHER DEFERRED COST BTL</v>
          </cell>
          <cell r="F102">
            <v>11</v>
          </cell>
        </row>
        <row r="103">
          <cell r="A103" t="str">
            <v>190 Accum Deferred TaxesMARK-TO-MARKET DISCOUNT0</v>
          </cell>
          <cell r="B103" t="str">
            <v>190 Accum Deferred Taxes</v>
          </cell>
          <cell r="C103" t="str">
            <v>MARK-TO-MARKET DISCOUNT</v>
          </cell>
          <cell r="D103">
            <v>0</v>
          </cell>
          <cell r="E103" t="str">
            <v>OTHER DEFERRED COST BTL</v>
          </cell>
          <cell r="F103">
            <v>11</v>
          </cell>
        </row>
        <row r="104">
          <cell r="A104" t="str">
            <v>190 Accum Deferred TaxesNONQUALIED PENSION BENEFITS-1608464.03</v>
          </cell>
          <cell r="B104" t="str">
            <v>190 Accum Deferred Taxes</v>
          </cell>
          <cell r="C104" t="str">
            <v>NONQUALIED PENSION BENEFITS</v>
          </cell>
          <cell r="D104">
            <v>-1608464.03</v>
          </cell>
          <cell r="E104" t="str">
            <v>OTHER DEFERRED COST BTL</v>
          </cell>
          <cell r="F104">
            <v>11</v>
          </cell>
        </row>
        <row r="105">
          <cell r="A105" t="str">
            <v>190 Accum Deferred TaxesPENSION - SNC, SOMM, SDEVEL807863.99</v>
          </cell>
          <cell r="B105" t="str">
            <v>190 Accum Deferred Taxes</v>
          </cell>
          <cell r="C105" t="str">
            <v>PENSION - SNC, SOMM, SDEVEL</v>
          </cell>
          <cell r="D105">
            <v>807863.99</v>
          </cell>
          <cell r="E105" t="str">
            <v>OTHER DEFERRED COST BTL</v>
          </cell>
          <cell r="F105">
            <v>11</v>
          </cell>
        </row>
        <row r="106">
          <cell r="A106" t="str">
            <v>190 Accum Deferred TaxesPLANT BARRY CARBON CAPTURE0</v>
          </cell>
          <cell r="B106" t="str">
            <v>190 Accum Deferred Taxes</v>
          </cell>
          <cell r="C106" t="str">
            <v>PLANT BARRY CARBON CAPTURE</v>
          </cell>
          <cell r="D106">
            <v>0</v>
          </cell>
          <cell r="E106" t="str">
            <v>OTHER DEFERRED COST BTL</v>
          </cell>
          <cell r="F106">
            <v>11</v>
          </cell>
        </row>
        <row r="107">
          <cell r="A107" t="str">
            <v>190 Accum Deferred TaxesPREPAID RENTAL INCOME - LAKE LOTS790511.05</v>
          </cell>
          <cell r="B107" t="str">
            <v>190 Accum Deferred Taxes</v>
          </cell>
          <cell r="C107" t="str">
            <v>PREPAID RENTAL INCOME - LAKE LOTS</v>
          </cell>
          <cell r="D107">
            <v>790511.05</v>
          </cell>
          <cell r="E107" t="str">
            <v>OTHER DEFERRED COST BTL</v>
          </cell>
          <cell r="F107">
            <v>11</v>
          </cell>
        </row>
        <row r="108">
          <cell r="A108" t="str">
            <v>190 Accum Deferred TaxesSCES ENERGY FINANCE PROGRAM LOSSES2046482.11</v>
          </cell>
          <cell r="B108" t="str">
            <v>190 Accum Deferred Taxes</v>
          </cell>
          <cell r="C108" t="str">
            <v>SCES ENERGY FINANCE PROGRAM LOSSES</v>
          </cell>
          <cell r="D108">
            <v>2046482.11</v>
          </cell>
          <cell r="E108" t="str">
            <v>OTHER DEFERRED COST BTL</v>
          </cell>
          <cell r="F108">
            <v>11</v>
          </cell>
        </row>
        <row r="109">
          <cell r="A109" t="str">
            <v>190 Accum Deferred TaxesSMD - FINANCE CENTER0</v>
          </cell>
          <cell r="B109" t="str">
            <v>190 Accum Deferred Taxes</v>
          </cell>
          <cell r="C109" t="str">
            <v>SMD - FINANCE CENTER</v>
          </cell>
          <cell r="D109">
            <v>0</v>
          </cell>
          <cell r="E109" t="str">
            <v>OTHER DEFERRED COST BTL</v>
          </cell>
          <cell r="F109">
            <v>11</v>
          </cell>
        </row>
        <row r="110">
          <cell r="A110" t="str">
            <v>190 Accum Deferred TaxesTRANSMISSION PARITY ACCRUAL0</v>
          </cell>
          <cell r="B110" t="str">
            <v>190 Accum Deferred Taxes</v>
          </cell>
          <cell r="C110" t="str">
            <v>TRANSMISSION PARITY ACCRUAL</v>
          </cell>
          <cell r="D110">
            <v>0</v>
          </cell>
          <cell r="E110" t="str">
            <v>OTHER DEFERRED COST BTL</v>
          </cell>
          <cell r="F110">
            <v>11</v>
          </cell>
        </row>
        <row r="111">
          <cell r="A111" t="str">
            <v>190 Accum Deferred TaxesUPS CAPACITY RESERVE ADD0.12</v>
          </cell>
          <cell r="B111" t="str">
            <v>190 Accum Deferred Taxes</v>
          </cell>
          <cell r="C111" t="str">
            <v>UPS CAPACITY RESERVE ADD</v>
          </cell>
          <cell r="D111">
            <v>0.12</v>
          </cell>
          <cell r="E111" t="str">
            <v>OTHER DEFERRED COST BTL</v>
          </cell>
          <cell r="F111">
            <v>11</v>
          </cell>
        </row>
        <row r="112">
          <cell r="A112" t="str">
            <v>190 Accum Deferred TaxesWRITEOFF INVEST IN PLANT MCINTOSH0</v>
          </cell>
          <cell r="B112" t="str">
            <v>190 Accum Deferred Taxes</v>
          </cell>
          <cell r="C112" t="str">
            <v>WRITEOFF INVEST IN PLANT MCINTOSH</v>
          </cell>
          <cell r="D112">
            <v>0</v>
          </cell>
          <cell r="E112" t="str">
            <v>OTHER DEFERRED COST BTL</v>
          </cell>
          <cell r="F112">
            <v>11</v>
          </cell>
        </row>
        <row r="113">
          <cell r="A113" t="str">
            <v>190 Accum Deferred TaxesECCR OVERRECOVERY- 190 - CURRENT1376594.33</v>
          </cell>
          <cell r="B113" t="str">
            <v>190 Accum Deferred Taxes</v>
          </cell>
          <cell r="C113" t="str">
            <v>ECCR OVERRECOVERY- 190 - CURRENT</v>
          </cell>
          <cell r="D113">
            <v>1376594.33</v>
          </cell>
          <cell r="E113" t="str">
            <v>ECCR OVERRECOVERY</v>
          </cell>
          <cell r="F113">
            <v>12</v>
          </cell>
        </row>
        <row r="114">
          <cell r="A114" t="str">
            <v>190 Accum Deferred TaxesGE PURCHASING CARD REVENUE0</v>
          </cell>
          <cell r="B114" t="str">
            <v>190 Accum Deferred Taxes</v>
          </cell>
          <cell r="C114" t="str">
            <v>GE PURCHASING CARD REVENUE</v>
          </cell>
          <cell r="D114">
            <v>0</v>
          </cell>
          <cell r="E114" t="str">
            <v>GE PURCHASING CARD REVENUE</v>
          </cell>
          <cell r="F114">
            <v>13</v>
          </cell>
        </row>
        <row r="115">
          <cell r="A115" t="str">
            <v>190 Accum Deferred TaxesACCEL DEPR - FEEDBACK - ST-1582687.45</v>
          </cell>
          <cell r="B115" t="str">
            <v>190 Accum Deferred Taxes</v>
          </cell>
          <cell r="C115" t="str">
            <v>ACCEL DEPR - FEEDBACK - ST</v>
          </cell>
          <cell r="D115">
            <v>-1582687.45</v>
          </cell>
          <cell r="E115" t="str">
            <v>INCOME TAX DEFERRED - ELECTRIC</v>
          </cell>
          <cell r="F115">
            <v>14</v>
          </cell>
        </row>
        <row r="116">
          <cell r="A116" t="str">
            <v>190 Accum Deferred TaxesACCEL DEPR - PROV - ST902509.14</v>
          </cell>
          <cell r="B116" t="str">
            <v>190 Accum Deferred Taxes</v>
          </cell>
          <cell r="C116" t="str">
            <v>ACCEL DEPR - PROV - ST</v>
          </cell>
          <cell r="D116">
            <v>902509.14</v>
          </cell>
          <cell r="E116" t="str">
            <v>INCOME TAX DEFERRED - ELECTRIC</v>
          </cell>
          <cell r="F116">
            <v>14</v>
          </cell>
        </row>
        <row r="117">
          <cell r="A117" t="str">
            <v>190 Accum Deferred TaxesACCEL DEPR - PROV - ST305256.08</v>
          </cell>
          <cell r="B117" t="str">
            <v>190 Accum Deferred Taxes</v>
          </cell>
          <cell r="C117" t="str">
            <v>ACCEL DEPR - PROV - ST</v>
          </cell>
          <cell r="D117">
            <v>305256.08</v>
          </cell>
          <cell r="E117" t="str">
            <v>INCOME TAX DEFERRED - ELECTRIC</v>
          </cell>
          <cell r="F117">
            <v>14</v>
          </cell>
        </row>
        <row r="118">
          <cell r="A118" t="str">
            <v>190 Accum Deferred TaxesACCEL DEPR - PROV - ST14720785</v>
          </cell>
          <cell r="B118" t="str">
            <v>190 Accum Deferred Taxes</v>
          </cell>
          <cell r="C118" t="str">
            <v>ACCEL DEPR - PROV - ST</v>
          </cell>
          <cell r="D118">
            <v>14720785</v>
          </cell>
          <cell r="E118" t="str">
            <v>INCOME TAX DEFERRED - ELECTRIC</v>
          </cell>
          <cell r="F118">
            <v>14</v>
          </cell>
        </row>
        <row r="119">
          <cell r="A119" t="str">
            <v>190 Accum Deferred TaxesACCEL DEPR - PROV - ST140266542.23</v>
          </cell>
          <cell r="B119" t="str">
            <v>190 Accum Deferred Taxes</v>
          </cell>
          <cell r="C119" t="str">
            <v>ACCEL DEPR - PROV - ST</v>
          </cell>
          <cell r="D119">
            <v>140266542.22999999</v>
          </cell>
          <cell r="E119" t="str">
            <v>INCOME TAX DEFERRED - ELECTRIC</v>
          </cell>
          <cell r="F119">
            <v>14</v>
          </cell>
        </row>
        <row r="120">
          <cell r="A120" t="str">
            <v>190 Accum Deferred TaxesBASIS DIFFERENCES - PROV - STATE-953.7</v>
          </cell>
          <cell r="B120" t="str">
            <v>190 Accum Deferred Taxes</v>
          </cell>
          <cell r="C120" t="str">
            <v>BASIS DIFFERENCES - PROV - STATE</v>
          </cell>
          <cell r="D120">
            <v>-953.7</v>
          </cell>
          <cell r="E120" t="str">
            <v>INCOME TAX DEFERRED - ELECTRIC</v>
          </cell>
          <cell r="F120">
            <v>14</v>
          </cell>
        </row>
        <row r="121">
          <cell r="A121" t="str">
            <v>190 Accum Deferred TaxesBASIS DIFFERENCES - PROV - STATE-2483851.6</v>
          </cell>
          <cell r="B121" t="str">
            <v>190 Accum Deferred Taxes</v>
          </cell>
          <cell r="C121" t="str">
            <v>BASIS DIFFERENCES - PROV - STATE</v>
          </cell>
          <cell r="D121">
            <v>-2483851.6</v>
          </cell>
          <cell r="E121" t="str">
            <v>INCOME TAX DEFERRED - ELECTRIC</v>
          </cell>
          <cell r="F121">
            <v>14</v>
          </cell>
        </row>
        <row r="122">
          <cell r="A122" t="str">
            <v>190 Accum Deferred TaxesDEFERRED JOBS REVENUE &amp; EXPENSE20928.14</v>
          </cell>
          <cell r="B122" t="str">
            <v>190 Accum Deferred Taxes</v>
          </cell>
          <cell r="C122" t="str">
            <v>DEFERRED JOBS REVENUE &amp; EXPENSE</v>
          </cell>
          <cell r="D122">
            <v>20928.14</v>
          </cell>
          <cell r="E122" t="str">
            <v>INCOME TAX DEFERRED - ELECTRIC</v>
          </cell>
          <cell r="F122">
            <v>14</v>
          </cell>
        </row>
        <row r="123">
          <cell r="A123" t="str">
            <v>190 Accum Deferred TaxesDSM DEFERRED COSTS101318.32</v>
          </cell>
          <cell r="B123" t="str">
            <v>190 Accum Deferred Taxes</v>
          </cell>
          <cell r="C123" t="str">
            <v>DSM DEFERRED COSTS</v>
          </cell>
          <cell r="D123">
            <v>101318.32</v>
          </cell>
          <cell r="E123" t="str">
            <v>INCOME TAX DEFERRED - ELECTRIC</v>
          </cell>
          <cell r="F123">
            <v>14</v>
          </cell>
        </row>
        <row r="124">
          <cell r="A124" t="str">
            <v>190 Accum Deferred TaxesDSM DEFERRED COSTS-CURRENT50675.93</v>
          </cell>
          <cell r="B124" t="str">
            <v>190 Accum Deferred Taxes</v>
          </cell>
          <cell r="C124" t="str">
            <v>DSM DEFERRED COSTS-CURRENT</v>
          </cell>
          <cell r="D124">
            <v>50675.93</v>
          </cell>
          <cell r="E124" t="str">
            <v>INCOME TAX DEFERRED - ELECTRIC</v>
          </cell>
          <cell r="F124">
            <v>14</v>
          </cell>
        </row>
        <row r="125">
          <cell r="A125" t="str">
            <v>190 Accum Deferred TaxesEMISSION ALLOWANCES495125.81</v>
          </cell>
          <cell r="B125" t="str">
            <v>190 Accum Deferred Taxes</v>
          </cell>
          <cell r="C125" t="str">
            <v>EMISSION ALLOWANCES</v>
          </cell>
          <cell r="D125">
            <v>495125.81</v>
          </cell>
          <cell r="E125" t="str">
            <v>INCOME TAX DEFERRED - ELECTRIC</v>
          </cell>
          <cell r="F125">
            <v>14</v>
          </cell>
        </row>
        <row r="126">
          <cell r="A126" t="str">
            <v>190 Accum Deferred TaxesENERGY CONSERVATION CLAUSE PROVISION0.01</v>
          </cell>
          <cell r="B126" t="str">
            <v>190 Accum Deferred Taxes</v>
          </cell>
          <cell r="C126" t="str">
            <v>ENERGY CONSERVATION CLAUSE PROVISION</v>
          </cell>
          <cell r="D126">
            <v>0.01</v>
          </cell>
          <cell r="E126" t="str">
            <v>INCOME TAX DEFERRED - ELECTRIC</v>
          </cell>
          <cell r="F126">
            <v>14</v>
          </cell>
        </row>
        <row r="127">
          <cell r="A127" t="str">
            <v>190 Accum Deferred TaxesEXTERNAL NUC DECOM - STATE-1774526.76</v>
          </cell>
          <cell r="B127" t="str">
            <v>190 Accum Deferred Taxes</v>
          </cell>
          <cell r="C127" t="str">
            <v>EXTERNAL NUC DECOM - STATE</v>
          </cell>
          <cell r="D127">
            <v>-1774526.76</v>
          </cell>
          <cell r="E127" t="str">
            <v>INCOME TAX DEFERRED - ELECTRIC</v>
          </cell>
          <cell r="F127">
            <v>14</v>
          </cell>
        </row>
        <row r="128">
          <cell r="A128" t="str">
            <v>190 Accum Deferred TaxesFAS 109 Other Basis Diff ADJ-100258396</v>
          </cell>
          <cell r="B128" t="str">
            <v>190 Accum Deferred Taxes</v>
          </cell>
          <cell r="C128" t="str">
            <v>FAS 109 Other Basis Diff ADJ</v>
          </cell>
          <cell r="D128">
            <v>-100258396</v>
          </cell>
          <cell r="E128" t="str">
            <v>INCOME TAX DEFERRED - ELECTRIC</v>
          </cell>
          <cell r="F128">
            <v>14</v>
          </cell>
        </row>
        <row r="129">
          <cell r="A129" t="str">
            <v>190 Accum Deferred TaxesFUEL CLAUSE UNDER RECOVERED0</v>
          </cell>
          <cell r="B129" t="str">
            <v>190 Accum Deferred Taxes</v>
          </cell>
          <cell r="C129" t="str">
            <v>FUEL CLAUSE UNDER RECOVERED</v>
          </cell>
          <cell r="D129">
            <v>0</v>
          </cell>
          <cell r="E129" t="str">
            <v>INCOME TAX DEFERRED - ELECTRIC</v>
          </cell>
          <cell r="F129">
            <v>14</v>
          </cell>
        </row>
        <row r="130">
          <cell r="A130" t="str">
            <v>190 Accum Deferred TaxesFUEL CLAUSE UNDER RECOVERED - GPC Only - Curr0</v>
          </cell>
          <cell r="B130" t="str">
            <v>190 Accum Deferred Taxes</v>
          </cell>
          <cell r="C130" t="str">
            <v>FUEL CLAUSE UNDER RECOVERED - GPC Only - Curr</v>
          </cell>
          <cell r="D130">
            <v>0</v>
          </cell>
          <cell r="E130" t="str">
            <v>INCOME TAX DEFERRED - ELECTRIC</v>
          </cell>
          <cell r="F130">
            <v>14</v>
          </cell>
        </row>
        <row r="131">
          <cell r="A131" t="str">
            <v>190 Accum Deferred TaxesGPC SPARE 2 D &amp; O12587</v>
          </cell>
          <cell r="B131" t="str">
            <v>190 Accum Deferred Taxes</v>
          </cell>
          <cell r="C131" t="str">
            <v>GPC SPARE 2 D &amp; O</v>
          </cell>
          <cell r="D131">
            <v>12587</v>
          </cell>
          <cell r="E131" t="str">
            <v>INCOME TAX DEFERRED - ELECTRIC</v>
          </cell>
          <cell r="F131">
            <v>14</v>
          </cell>
        </row>
        <row r="132">
          <cell r="A132" t="str">
            <v>190 Accum Deferred TaxesHAMMOND COOLING TOWER RENTAL0</v>
          </cell>
          <cell r="B132" t="str">
            <v>190 Accum Deferred Taxes</v>
          </cell>
          <cell r="C132" t="str">
            <v>HAMMOND COOLING TOWER RENTAL</v>
          </cell>
          <cell r="D132">
            <v>0</v>
          </cell>
          <cell r="E132" t="str">
            <v>INCOME TAX DEFERRED - ELECTRIC</v>
          </cell>
          <cell r="F132">
            <v>14</v>
          </cell>
        </row>
        <row r="133">
          <cell r="A133" t="str">
            <v>190 Accum Deferred TaxesHAMMOND COOLING TOWER RENTAL - CURRENT59227.42</v>
          </cell>
          <cell r="B133" t="str">
            <v>190 Accum Deferred Taxes</v>
          </cell>
          <cell r="C133" t="str">
            <v>HAMMOND COOLING TOWER RENTAL - CURRENT</v>
          </cell>
          <cell r="D133">
            <v>59227.42</v>
          </cell>
          <cell r="E133" t="str">
            <v>INCOME TAX DEFERRED - ELECTRIC</v>
          </cell>
          <cell r="F133">
            <v>14</v>
          </cell>
        </row>
        <row r="134">
          <cell r="A134" t="str">
            <v>190 Accum Deferred TaxesLEASE EXPENSE0</v>
          </cell>
          <cell r="B134" t="str">
            <v>190 Accum Deferred Taxes</v>
          </cell>
          <cell r="C134" t="str">
            <v>LEASE EXPENSE</v>
          </cell>
          <cell r="D134">
            <v>0</v>
          </cell>
          <cell r="E134" t="str">
            <v>INCOME TAX DEFERRED - ELECTRIC</v>
          </cell>
          <cell r="F134">
            <v>14</v>
          </cell>
        </row>
        <row r="135">
          <cell r="A135" t="str">
            <v>190 Accum Deferred TaxesLEVELIZED PURCHASE POWER EXPENSE480773.86</v>
          </cell>
          <cell r="B135" t="str">
            <v>190 Accum Deferred Taxes</v>
          </cell>
          <cell r="C135" t="str">
            <v>LEVELIZED PURCHASE POWER EXPENSE</v>
          </cell>
          <cell r="D135">
            <v>480773.86</v>
          </cell>
          <cell r="E135" t="str">
            <v>INCOME TAX DEFERRED - ELECTRIC</v>
          </cell>
          <cell r="F135">
            <v>14</v>
          </cell>
        </row>
        <row r="136">
          <cell r="A136" t="str">
            <v>190 Accum Deferred TaxesLOSS/GAIN REACQUIRED DEBT3750066.18</v>
          </cell>
          <cell r="B136" t="str">
            <v>190 Accum Deferred Taxes</v>
          </cell>
          <cell r="C136" t="str">
            <v>LOSS/GAIN REACQUIRED DEBT</v>
          </cell>
          <cell r="D136">
            <v>3750066.18</v>
          </cell>
          <cell r="E136" t="str">
            <v>INCOME TAX DEFERRED - ELECTRIC</v>
          </cell>
          <cell r="F136">
            <v>14</v>
          </cell>
        </row>
        <row r="137">
          <cell r="A137" t="str">
            <v>190 Accum Deferred TaxesMACON TERMINAL IMPAIRMENT LOSS-0.09</v>
          </cell>
          <cell r="B137" t="str">
            <v>190 Accum Deferred Taxes</v>
          </cell>
          <cell r="C137" t="str">
            <v>MACON TERMINAL IMPAIRMENT LOSS</v>
          </cell>
          <cell r="D137">
            <v>-0.09</v>
          </cell>
          <cell r="E137" t="str">
            <v>INCOME TAX DEFERRED - ELECTRIC</v>
          </cell>
          <cell r="F137">
            <v>14</v>
          </cell>
        </row>
        <row r="138">
          <cell r="A138" t="str">
            <v>190 Accum Deferred TaxesMCINTOSH COST DEFERRAL13249.51</v>
          </cell>
          <cell r="B138" t="str">
            <v>190 Accum Deferred Taxes</v>
          </cell>
          <cell r="C138" t="str">
            <v>MCINTOSH COST DEFERRAL</v>
          </cell>
          <cell r="D138">
            <v>13249.51</v>
          </cell>
          <cell r="E138" t="str">
            <v>INCOME TAX DEFERRED - ELECTRIC</v>
          </cell>
          <cell r="F138">
            <v>14</v>
          </cell>
        </row>
        <row r="139">
          <cell r="A139" t="str">
            <v>190 Accum Deferred TaxesMEDICARE SUBSIDY TAX LEGISLATION ADJ-252973.87</v>
          </cell>
          <cell r="B139" t="str">
            <v>190 Accum Deferred Taxes</v>
          </cell>
          <cell r="C139" t="str">
            <v>MEDICARE SUBSIDY TAX LEGISLATION ADJ</v>
          </cell>
          <cell r="D139">
            <v>-252973.87</v>
          </cell>
          <cell r="E139" t="str">
            <v>INCOME TAX DEFERRED - ELECTRIC</v>
          </cell>
          <cell r="F139">
            <v>14</v>
          </cell>
        </row>
        <row r="140">
          <cell r="A140" t="str">
            <v>190 Accum Deferred TaxesMEDICARE SUBSIDY TAX LEGISLATION ADJ-CURRENT84324.62</v>
          </cell>
          <cell r="B140" t="str">
            <v>190 Accum Deferred Taxes</v>
          </cell>
          <cell r="C140" t="str">
            <v>MEDICARE SUBSIDY TAX LEGISLATION ADJ-CURRENT</v>
          </cell>
          <cell r="D140">
            <v>84324.62</v>
          </cell>
          <cell r="E140" t="str">
            <v>INCOME TAX DEFERRED - ELECTRIC</v>
          </cell>
          <cell r="F140">
            <v>14</v>
          </cell>
        </row>
        <row r="141">
          <cell r="A141" t="str">
            <v>190 Accum Deferred TaxesMETERS &amp; TRANSFORMER INST COSTS - STATE-2505.64</v>
          </cell>
          <cell r="B141" t="str">
            <v>190 Accum Deferred Taxes</v>
          </cell>
          <cell r="C141" t="str">
            <v>METERS &amp; TRANSFORMER INST COSTS - STATE</v>
          </cell>
          <cell r="D141">
            <v>-2505.64</v>
          </cell>
          <cell r="E141" t="str">
            <v>INCOME TAX DEFERRED - ELECTRIC</v>
          </cell>
          <cell r="F141">
            <v>14</v>
          </cell>
        </row>
        <row r="142">
          <cell r="A142" t="str">
            <v>190 Accum Deferred TaxesNUCLEAR OUTAGE589020.89</v>
          </cell>
          <cell r="B142" t="str">
            <v>190 Accum Deferred Taxes</v>
          </cell>
          <cell r="C142" t="str">
            <v>NUCLEAR OUTAGE</v>
          </cell>
          <cell r="D142">
            <v>589020.89</v>
          </cell>
          <cell r="E142" t="str">
            <v>INCOME TAX DEFERRED - ELECTRIC</v>
          </cell>
          <cell r="F142">
            <v>14</v>
          </cell>
        </row>
        <row r="143">
          <cell r="A143" t="str">
            <v>190 Accum Deferred TaxesOTHER PROPERTY TRUEUP- STATE178228.15</v>
          </cell>
          <cell r="B143" t="str">
            <v>190 Accum Deferred Taxes</v>
          </cell>
          <cell r="C143" t="str">
            <v>OTHER PROPERTY TRUEUP- STATE</v>
          </cell>
          <cell r="D143">
            <v>178228.15</v>
          </cell>
          <cell r="E143" t="str">
            <v>INCOME TAX DEFERRED - ELECTRIC</v>
          </cell>
          <cell r="F143">
            <v>14</v>
          </cell>
        </row>
        <row r="144">
          <cell r="A144" t="str">
            <v>190 Accum Deferred TaxesPENSION12430801.56</v>
          </cell>
          <cell r="B144" t="str">
            <v>190 Accum Deferred Taxes</v>
          </cell>
          <cell r="C144" t="str">
            <v>PENSION</v>
          </cell>
          <cell r="D144">
            <v>12430801.560000001</v>
          </cell>
          <cell r="E144" t="str">
            <v>INCOME TAX DEFERRED - ELECTRIC</v>
          </cell>
          <cell r="F144">
            <v>14</v>
          </cell>
        </row>
        <row r="145">
          <cell r="A145" t="str">
            <v>190 Accum Deferred TaxesPLANT MCINTOSH CC DEFERRED INCOME TAXES37837.59</v>
          </cell>
          <cell r="B145" t="str">
            <v>190 Accum Deferred Taxes</v>
          </cell>
          <cell r="C145" t="str">
            <v>PLANT MCINTOSH CC DEFERRED INCOME TAXES</v>
          </cell>
          <cell r="D145">
            <v>37837.589999999997</v>
          </cell>
          <cell r="E145" t="str">
            <v>INCOME TAX DEFERRED - ELECTRIC</v>
          </cell>
          <cell r="F145">
            <v>14</v>
          </cell>
        </row>
        <row r="146">
          <cell r="A146" t="str">
            <v>190 Accum Deferred TaxesPLANT-RELATED OUTSIDE POWERTAX ADJ-700808.16</v>
          </cell>
          <cell r="B146" t="str">
            <v>190 Accum Deferred Taxes</v>
          </cell>
          <cell r="C146" t="str">
            <v>PLANT-RELATED OUTSIDE POWERTAX ADJ</v>
          </cell>
          <cell r="D146">
            <v>-700808.16</v>
          </cell>
          <cell r="E146" t="str">
            <v>INCOME TAX DEFERRED - ELECTRIC</v>
          </cell>
          <cell r="F146">
            <v>14</v>
          </cell>
        </row>
        <row r="147">
          <cell r="A147" t="str">
            <v>190 Accum Deferred TaxesPPA-0.25</v>
          </cell>
          <cell r="B147" t="str">
            <v>190 Accum Deferred Taxes</v>
          </cell>
          <cell r="C147" t="str">
            <v>PPA</v>
          </cell>
          <cell r="D147">
            <v>-0.25</v>
          </cell>
          <cell r="E147" t="str">
            <v>INCOME TAX DEFERRED - ELECTRIC</v>
          </cell>
          <cell r="F147">
            <v>14</v>
          </cell>
        </row>
        <row r="148">
          <cell r="A148" t="str">
            <v>190 Accum Deferred TaxesRAIL CAR LEASE - STATE124706.29</v>
          </cell>
          <cell r="B148" t="str">
            <v>190 Accum Deferred Taxes</v>
          </cell>
          <cell r="C148" t="str">
            <v>RAIL CAR LEASE - STATE</v>
          </cell>
          <cell r="D148">
            <v>124706.29</v>
          </cell>
          <cell r="E148" t="str">
            <v>INCOME TAX DEFERRED - ELECTRIC</v>
          </cell>
          <cell r="F148">
            <v>14</v>
          </cell>
        </row>
        <row r="149">
          <cell r="A149" t="str">
            <v>190 Accum Deferred TaxesREG ASSETS - BRANCH245648.2</v>
          </cell>
          <cell r="B149" t="str">
            <v>190 Accum Deferred Taxes</v>
          </cell>
          <cell r="C149" t="str">
            <v>REG ASSETS - BRANCH</v>
          </cell>
          <cell r="D149">
            <v>245648.2</v>
          </cell>
          <cell r="E149" t="str">
            <v>INCOME TAX DEFERRED - ELECTRIC</v>
          </cell>
          <cell r="F149">
            <v>14</v>
          </cell>
        </row>
        <row r="150">
          <cell r="A150" t="str">
            <v>190 Accum Deferred TaxesREG ASSETS - ENV DECERTIFICATION1040039.86</v>
          </cell>
          <cell r="B150" t="str">
            <v>190 Accum Deferred Taxes</v>
          </cell>
          <cell r="C150" t="str">
            <v>REG ASSETS - ENV DECERTIFICATION</v>
          </cell>
          <cell r="D150">
            <v>1040039.86</v>
          </cell>
          <cell r="E150" t="str">
            <v>INCOME TAX DEFERRED - ELECTRIC</v>
          </cell>
          <cell r="F150">
            <v>14</v>
          </cell>
        </row>
        <row r="151">
          <cell r="A151" t="str">
            <v>190 Accum Deferred TaxesREG ASSETS - MITCHELL2005.22</v>
          </cell>
          <cell r="B151" t="str">
            <v>190 Accum Deferred Taxes</v>
          </cell>
          <cell r="C151" t="str">
            <v>REG ASSETS - MITCHELL</v>
          </cell>
          <cell r="D151">
            <v>2005.22</v>
          </cell>
          <cell r="E151" t="str">
            <v>INCOME TAX DEFERRED - ELECTRIC</v>
          </cell>
          <cell r="F151">
            <v>14</v>
          </cell>
        </row>
        <row r="152">
          <cell r="A152" t="str">
            <v>190 Accum Deferred TaxesREG ASSETS - MITCHELL - CURRENT687.5</v>
          </cell>
          <cell r="B152" t="str">
            <v>190 Accum Deferred Taxes</v>
          </cell>
          <cell r="C152" t="str">
            <v>REG ASSETS - MITCHELL - CURRENT</v>
          </cell>
          <cell r="D152">
            <v>687.5</v>
          </cell>
          <cell r="E152" t="str">
            <v>INCOME TAX DEFERRED - ELECTRIC</v>
          </cell>
          <cell r="F152">
            <v>14</v>
          </cell>
        </row>
        <row r="153">
          <cell r="A153" t="str">
            <v>190 Accum Deferred TaxesREG. ASSETS - MCDONOUGH0</v>
          </cell>
          <cell r="B153" t="str">
            <v>190 Accum Deferred Taxes</v>
          </cell>
          <cell r="C153" t="str">
            <v>REG. ASSETS - MCDONOUGH</v>
          </cell>
          <cell r="D153">
            <v>0</v>
          </cell>
          <cell r="E153" t="str">
            <v>INCOME TAX DEFERRED - ELECTRIC</v>
          </cell>
          <cell r="F153">
            <v>14</v>
          </cell>
        </row>
        <row r="154">
          <cell r="A154" t="str">
            <v>190 Accum Deferred TaxesREG. ASSETS - MCDONOUGH - CURRENT91627.37</v>
          </cell>
          <cell r="B154" t="str">
            <v>190 Accum Deferred Taxes</v>
          </cell>
          <cell r="C154" t="str">
            <v>REG. ASSETS - MCDONOUGH - CURRENT</v>
          </cell>
          <cell r="D154">
            <v>91627.37</v>
          </cell>
          <cell r="E154" t="str">
            <v>INCOME TAX DEFERRED - ELECTRIC</v>
          </cell>
          <cell r="F154">
            <v>14</v>
          </cell>
        </row>
        <row r="155">
          <cell r="A155" t="str">
            <v>190 Accum Deferred TaxesREPAIRS ADJ - FORM 3115-0.02</v>
          </cell>
          <cell r="B155" t="str">
            <v>190 Accum Deferred Taxes</v>
          </cell>
          <cell r="C155" t="str">
            <v>REPAIRS ADJ - FORM 3115</v>
          </cell>
          <cell r="D155">
            <v>-0.02</v>
          </cell>
          <cell r="E155" t="str">
            <v>INCOME TAX DEFERRED - ELECTRIC</v>
          </cell>
          <cell r="F155">
            <v>14</v>
          </cell>
        </row>
        <row r="156">
          <cell r="A156" t="str">
            <v>190 Accum Deferred TaxesREPAIRS ADJ - SECTION 481551354.5</v>
          </cell>
          <cell r="B156" t="str">
            <v>190 Accum Deferred Taxes</v>
          </cell>
          <cell r="C156" t="str">
            <v>REPAIRS ADJ - SECTION 481</v>
          </cell>
          <cell r="D156">
            <v>551354.5</v>
          </cell>
          <cell r="E156" t="str">
            <v>INCOME TAX DEFERRED - ELECTRIC</v>
          </cell>
          <cell r="F156">
            <v>14</v>
          </cell>
        </row>
        <row r="157">
          <cell r="A157" t="str">
            <v>190 Accum Deferred TaxesSAVANNAH ACCOUNT 282 ATL1317050.36</v>
          </cell>
          <cell r="B157" t="str">
            <v>190 Accum Deferred Taxes</v>
          </cell>
          <cell r="C157" t="str">
            <v>SAVANNAH ACCOUNT 282 ATL</v>
          </cell>
          <cell r="D157">
            <v>1317050.3600000001</v>
          </cell>
          <cell r="E157" t="str">
            <v>INCOME TAX DEFERRED - ELECTRIC</v>
          </cell>
          <cell r="F157">
            <v>14</v>
          </cell>
        </row>
        <row r="158">
          <cell r="A158" t="str">
            <v>190 Accum Deferred TaxesSAVANNAH ACCOUNT 282 ATL STATE3297081.53</v>
          </cell>
          <cell r="B158" t="str">
            <v>190 Accum Deferred Taxes</v>
          </cell>
          <cell r="C158" t="str">
            <v>SAVANNAH ACCOUNT 282 ATL STATE</v>
          </cell>
          <cell r="D158">
            <v>3297081.53</v>
          </cell>
          <cell r="E158" t="str">
            <v>INCOME TAX DEFERRED - ELECTRIC</v>
          </cell>
          <cell r="F158">
            <v>14</v>
          </cell>
        </row>
        <row r="159">
          <cell r="A159" t="str">
            <v>190 Accum Deferred TaxesSAVANNAH ACCOUNT 283 ATL0</v>
          </cell>
          <cell r="B159" t="str">
            <v>190 Accum Deferred Taxes</v>
          </cell>
          <cell r="C159" t="str">
            <v>SAVANNAH ACCOUNT 283 ATL</v>
          </cell>
          <cell r="D159">
            <v>0</v>
          </cell>
          <cell r="E159" t="str">
            <v>INCOME TAX DEFERRED - ELECTRIC</v>
          </cell>
          <cell r="F159">
            <v>14</v>
          </cell>
        </row>
        <row r="160">
          <cell r="A160" t="str">
            <v>190 Accum Deferred TaxesSTORM DAMAGE RESERVE 283397389.04</v>
          </cell>
          <cell r="B160" t="str">
            <v>190 Accum Deferred Taxes</v>
          </cell>
          <cell r="C160" t="str">
            <v>STORM DAMAGE RESERVE 283</v>
          </cell>
          <cell r="D160">
            <v>397389.04</v>
          </cell>
          <cell r="E160" t="str">
            <v>INCOME TAX DEFERRED - ELECTRIC</v>
          </cell>
          <cell r="F160">
            <v>14</v>
          </cell>
        </row>
        <row r="161">
          <cell r="A161" t="str">
            <v>190 Accum Deferred TaxesSTORM DAMAGE RESERVE 283 - GPC Only - Current359258.48</v>
          </cell>
          <cell r="B161" t="str">
            <v>190 Accum Deferred Taxes</v>
          </cell>
          <cell r="C161" t="str">
            <v>STORM DAMAGE RESERVE 283 - GPC Only - Current</v>
          </cell>
          <cell r="D161">
            <v>359258.48</v>
          </cell>
          <cell r="E161" t="str">
            <v>INCOME TAX DEFERRED - ELECTRIC</v>
          </cell>
          <cell r="F161">
            <v>14</v>
          </cell>
        </row>
        <row r="162">
          <cell r="A162" t="str">
            <v>190 Accum Deferred TaxesTAXABLE MEDICARE SUBSIDY310608.97</v>
          </cell>
          <cell r="B162" t="str">
            <v>190 Accum Deferred Taxes</v>
          </cell>
          <cell r="C162" t="str">
            <v>TAXABLE MEDICARE SUBSIDY</v>
          </cell>
          <cell r="D162">
            <v>310608.96999999997</v>
          </cell>
          <cell r="E162" t="str">
            <v>INCOME TAX DEFERRED - ELECTRIC</v>
          </cell>
          <cell r="F162">
            <v>14</v>
          </cell>
        </row>
        <row r="163">
          <cell r="A163" t="str">
            <v>190 Accum Deferred TaxesVACATION PAY0</v>
          </cell>
          <cell r="B163" t="str">
            <v>190 Accum Deferred Taxes</v>
          </cell>
          <cell r="C163" t="str">
            <v>VACATION PAY</v>
          </cell>
          <cell r="D163">
            <v>0</v>
          </cell>
          <cell r="E163" t="str">
            <v>INCOME TAX DEFERRED - ELECTRIC</v>
          </cell>
          <cell r="F163">
            <v>14</v>
          </cell>
        </row>
        <row r="164">
          <cell r="A164" t="str">
            <v>190 Accum Deferred TaxesFIN 48 - CREDIT ADJ - FEDERAL OFFSET0</v>
          </cell>
          <cell r="B164" t="str">
            <v>190 Accum Deferred Taxes</v>
          </cell>
          <cell r="C164" t="str">
            <v>FIN 48 - CREDIT ADJ - FEDERAL OFFSET</v>
          </cell>
          <cell r="D164">
            <v>0</v>
          </cell>
          <cell r="E164" t="str">
            <v>FIN 48 TAX PROVISION</v>
          </cell>
          <cell r="F164">
            <v>15</v>
          </cell>
        </row>
        <row r="165">
          <cell r="A165" t="str">
            <v>190 Accum Deferred TaxesFIN 48 - CREDIT ADJ - STATE OFFSET0</v>
          </cell>
          <cell r="B165" t="str">
            <v>190 Accum Deferred Taxes</v>
          </cell>
          <cell r="C165" t="str">
            <v>FIN 48 - CREDIT ADJ - STATE OFFSET</v>
          </cell>
          <cell r="D165">
            <v>0</v>
          </cell>
          <cell r="E165" t="str">
            <v>FIN 48 TAX PROVISION</v>
          </cell>
          <cell r="F165">
            <v>15</v>
          </cell>
        </row>
        <row r="166">
          <cell r="A166" t="str">
            <v>190 Accum Deferred TaxesFIN 48 - CREDIT SETTLEMENT -  FEDERAL OFFSET0</v>
          </cell>
          <cell r="B166" t="str">
            <v>190 Accum Deferred Taxes</v>
          </cell>
          <cell r="C166" t="str">
            <v>FIN 48 - CREDIT SETTLEMENT -  FEDERAL OFFSET</v>
          </cell>
          <cell r="D166">
            <v>0</v>
          </cell>
          <cell r="E166" t="str">
            <v>FIN 48 TAX PROVISION</v>
          </cell>
          <cell r="F166">
            <v>15</v>
          </cell>
        </row>
        <row r="167">
          <cell r="A167" t="str">
            <v>190 Accum Deferred TaxesFIN 48 - CREDIT SETTLEMENT -  STATE OFFSET0</v>
          </cell>
          <cell r="B167" t="str">
            <v>190 Accum Deferred Taxes</v>
          </cell>
          <cell r="C167" t="str">
            <v>FIN 48 - CREDIT SETTLEMENT -  STATE OFFSET</v>
          </cell>
          <cell r="D167">
            <v>0</v>
          </cell>
          <cell r="E167" t="str">
            <v>FIN 48 TAX PROVISION</v>
          </cell>
          <cell r="F167">
            <v>15</v>
          </cell>
        </row>
        <row r="168">
          <cell r="A168" t="str">
            <v>190 Accum Deferred TaxesFIN 48 - PERMANENT ADJ - FEDERAL OFFSET0</v>
          </cell>
          <cell r="B168" t="str">
            <v>190 Accum Deferred Taxes</v>
          </cell>
          <cell r="C168" t="str">
            <v>FIN 48 - PERMANENT ADJ - FEDERAL OFFSET</v>
          </cell>
          <cell r="D168">
            <v>0</v>
          </cell>
          <cell r="E168" t="str">
            <v>FIN 48 TAX PROVISION</v>
          </cell>
          <cell r="F168">
            <v>15</v>
          </cell>
        </row>
        <row r="169">
          <cell r="A169" t="str">
            <v>190 Accum Deferred TaxesFIN 48 - PERMANENT ADJ - STATE OFFSET-0.00999999999839929</v>
          </cell>
          <cell r="B169" t="str">
            <v>190 Accum Deferred Taxes</v>
          </cell>
          <cell r="C169" t="str">
            <v>FIN 48 - PERMANENT ADJ - STATE OFFSET</v>
          </cell>
          <cell r="D169">
            <v>-9.9999999983992893E-3</v>
          </cell>
          <cell r="E169" t="str">
            <v>FIN 48 TAX PROVISION</v>
          </cell>
          <cell r="F169">
            <v>15</v>
          </cell>
        </row>
        <row r="170">
          <cell r="A170" t="str">
            <v>190 Accum Deferred TaxesFIN 48 - TEMPORARY ADJ - CURR STATE PAY1280781.11</v>
          </cell>
          <cell r="B170" t="str">
            <v>190 Accum Deferred Taxes</v>
          </cell>
          <cell r="C170" t="str">
            <v>FIN 48 - TEMPORARY ADJ - CURR STATE PAY</v>
          </cell>
          <cell r="D170">
            <v>1280781.1099999999</v>
          </cell>
          <cell r="E170" t="str">
            <v>FIN 48 TAX PROVISION</v>
          </cell>
          <cell r="F170">
            <v>15</v>
          </cell>
        </row>
        <row r="171">
          <cell r="A171" t="str">
            <v>190 Accum Deferred TaxesFIN 48 - TEMPORARY ADJ - STATE-1280781.11</v>
          </cell>
          <cell r="B171" t="str">
            <v>190 Accum Deferred Taxes</v>
          </cell>
          <cell r="C171" t="str">
            <v>FIN 48 - TEMPORARY ADJ - STATE</v>
          </cell>
          <cell r="D171">
            <v>-1280781.1099999999</v>
          </cell>
          <cell r="E171" t="str">
            <v>FIN 48 TAX PROVISION</v>
          </cell>
          <cell r="F171">
            <v>15</v>
          </cell>
        </row>
        <row r="172">
          <cell r="A172" t="str">
            <v>190 Accum Deferred TaxesACCEL DEPR - FEEDBACK - ST8091.28</v>
          </cell>
          <cell r="B172" t="str">
            <v>190 Accum Deferred Taxes</v>
          </cell>
          <cell r="C172" t="str">
            <v>ACCEL DEPR - FEEDBACK - ST</v>
          </cell>
          <cell r="D172">
            <v>8091.28</v>
          </cell>
          <cell r="E172" t="str">
            <v>INCOME TAX DEFERRED - NON_UTILITY</v>
          </cell>
          <cell r="F172">
            <v>16</v>
          </cell>
        </row>
        <row r="173">
          <cell r="A173" t="str">
            <v>190 Accum Deferred TaxesACCEL DEPR - PROV - ST66546.49</v>
          </cell>
          <cell r="B173" t="str">
            <v>190 Accum Deferred Taxes</v>
          </cell>
          <cell r="C173" t="str">
            <v>ACCEL DEPR - PROV - ST</v>
          </cell>
          <cell r="D173">
            <v>66546.490000000005</v>
          </cell>
          <cell r="E173" t="str">
            <v>INCOME TAX DEFERRED - NON_UTILITY</v>
          </cell>
          <cell r="F173">
            <v>16</v>
          </cell>
        </row>
        <row r="174">
          <cell r="A174" t="str">
            <v>190 Accum Deferred TaxesBASIS DIFFERENCES - FEEDBACK - STATE-459165.1</v>
          </cell>
          <cell r="B174" t="str">
            <v>190 Accum Deferred Taxes</v>
          </cell>
          <cell r="C174" t="str">
            <v>BASIS DIFFERENCES - FEEDBACK - STATE</v>
          </cell>
          <cell r="D174">
            <v>-459165.1</v>
          </cell>
          <cell r="E174" t="str">
            <v>INCOME TAX DEFERRED - NON_UTILITY</v>
          </cell>
          <cell r="F174">
            <v>16</v>
          </cell>
        </row>
        <row r="175">
          <cell r="A175" t="str">
            <v>190 Accum Deferred TaxesBASIS DIFFERENCES - PROV - STATE-2201453.23</v>
          </cell>
          <cell r="B175" t="str">
            <v>190 Accum Deferred Taxes</v>
          </cell>
          <cell r="C175" t="str">
            <v>BASIS DIFFERENCES - PROV - STATE</v>
          </cell>
          <cell r="D175">
            <v>-2201453.23</v>
          </cell>
          <cell r="E175" t="str">
            <v>INCOME TAX DEFERRED - NON_UTILITY</v>
          </cell>
          <cell r="F175">
            <v>16</v>
          </cell>
        </row>
        <row r="176">
          <cell r="A176" t="str">
            <v>190 Accum Deferred TaxesDEFERRED GAINS - BTL - FEEDBACK-0.18</v>
          </cell>
          <cell r="B176" t="str">
            <v>190 Accum Deferred Taxes</v>
          </cell>
          <cell r="C176" t="str">
            <v>DEFERRED GAINS - BTL - FEEDBACK</v>
          </cell>
          <cell r="D176">
            <v>-0.18</v>
          </cell>
          <cell r="E176" t="str">
            <v>INCOME TAX DEFERRED - NON_UTILITY</v>
          </cell>
          <cell r="F176">
            <v>16</v>
          </cell>
        </row>
        <row r="177">
          <cell r="A177" t="str">
            <v>190 Accum Deferred TaxesDEFERRED GAINS NU - STATE220039.46</v>
          </cell>
          <cell r="B177" t="str">
            <v>190 Accum Deferred Taxes</v>
          </cell>
          <cell r="C177" t="str">
            <v>DEFERRED GAINS NU - STATE</v>
          </cell>
          <cell r="D177">
            <v>220039.46</v>
          </cell>
          <cell r="E177" t="str">
            <v>INCOME TAX DEFERRED - NON_UTILITY</v>
          </cell>
          <cell r="F177">
            <v>16</v>
          </cell>
        </row>
        <row r="178">
          <cell r="A178" t="str">
            <v>190 Accum Deferred TaxesIRS SETTLEMENT RAR - STATE - FEEDBACK0.13</v>
          </cell>
          <cell r="B178" t="str">
            <v>190 Accum Deferred Taxes</v>
          </cell>
          <cell r="C178" t="str">
            <v>IRS SETTLEMENT RAR - STATE - FEEDBACK</v>
          </cell>
          <cell r="D178">
            <v>0.13</v>
          </cell>
          <cell r="E178" t="str">
            <v>INCOME TAX DEFERRED - NON_UTILITY</v>
          </cell>
          <cell r="F178">
            <v>16</v>
          </cell>
        </row>
        <row r="179">
          <cell r="A179" t="str">
            <v>190 Accum Deferred TaxesIRS SETTLEMENT RAR - STATE - FEEDBACK0</v>
          </cell>
          <cell r="B179" t="str">
            <v>190 Accum Deferred Taxes</v>
          </cell>
          <cell r="C179" t="str">
            <v>IRS SETTLEMENT RAR - STATE - FEEDBACK</v>
          </cell>
          <cell r="D179">
            <v>0</v>
          </cell>
          <cell r="E179" t="str">
            <v>INCOME TAX DEFERRED - NON_UTILITY</v>
          </cell>
          <cell r="F179">
            <v>16</v>
          </cell>
        </row>
        <row r="180">
          <cell r="A180" t="str">
            <v>190 Accum Deferred TaxesRAIL CAR LEASE NU - STATE829022.06</v>
          </cell>
          <cell r="B180" t="str">
            <v>190 Accum Deferred Taxes</v>
          </cell>
          <cell r="C180" t="str">
            <v>RAIL CAR LEASE NU - STATE</v>
          </cell>
          <cell r="D180">
            <v>829022.06</v>
          </cell>
          <cell r="E180" t="str">
            <v>INCOME TAX DEFERRED - NON_UTILITY</v>
          </cell>
          <cell r="F180">
            <v>16</v>
          </cell>
        </row>
        <row r="181">
          <cell r="A181" t="str">
            <v>190 Accum Deferred TaxesACCEL DEPR - FEEDBACK46819.91</v>
          </cell>
          <cell r="B181" t="str">
            <v>190 Accum Deferred Taxes</v>
          </cell>
          <cell r="C181" t="str">
            <v>ACCEL DEPR - FEEDBACK</v>
          </cell>
          <cell r="D181">
            <v>46819.91</v>
          </cell>
          <cell r="E181" t="str">
            <v>INCOME TAX DEFERRED - ELECTRIC</v>
          </cell>
          <cell r="F181">
            <v>14</v>
          </cell>
        </row>
        <row r="182">
          <cell r="A182" t="str">
            <v>190 Accum Deferred TaxesACCEL DEPR - FEEDBACK-348129.2</v>
          </cell>
          <cell r="B182" t="str">
            <v>190 Accum Deferred Taxes</v>
          </cell>
          <cell r="C182" t="str">
            <v>ACCEL DEPR - FEEDBACK</v>
          </cell>
          <cell r="D182">
            <v>-348129.2</v>
          </cell>
          <cell r="E182" t="str">
            <v>INCOME TAX DEFERRED - ELECTRIC</v>
          </cell>
          <cell r="F182">
            <v>14</v>
          </cell>
        </row>
        <row r="183">
          <cell r="A183" t="str">
            <v>190 Accum Deferred TaxesACCEL DEPR - FEEDBACK-115171.1</v>
          </cell>
          <cell r="B183" t="str">
            <v>190 Accum Deferred Taxes</v>
          </cell>
          <cell r="C183" t="str">
            <v>ACCEL DEPR - FEEDBACK</v>
          </cell>
          <cell r="D183">
            <v>-115171.1</v>
          </cell>
          <cell r="E183" t="str">
            <v>INCOME TAX DEFERRED - ELECTRIC</v>
          </cell>
          <cell r="F183">
            <v>14</v>
          </cell>
        </row>
        <row r="184">
          <cell r="A184" t="str">
            <v>190 Accum Deferred TaxesACCEL DEPR - FEEDBACK7155420.22</v>
          </cell>
          <cell r="B184" t="str">
            <v>190 Accum Deferred Taxes</v>
          </cell>
          <cell r="C184" t="str">
            <v>ACCEL DEPR - FEEDBACK</v>
          </cell>
          <cell r="D184">
            <v>7155420.2199999997</v>
          </cell>
          <cell r="E184" t="str">
            <v>INCOME TAX DEFERRED - ELECTRIC</v>
          </cell>
          <cell r="F184">
            <v>14</v>
          </cell>
        </row>
        <row r="185">
          <cell r="A185" t="str">
            <v>190 Accum Deferred TaxesACCEL DEPR - FEEDBACK - ST-342355.32</v>
          </cell>
          <cell r="B185" t="str">
            <v>190 Accum Deferred Taxes</v>
          </cell>
          <cell r="C185" t="str">
            <v>ACCEL DEPR - FEEDBACK - ST</v>
          </cell>
          <cell r="D185">
            <v>-342355.32</v>
          </cell>
          <cell r="E185" t="str">
            <v>INCOME TAX DEFERRED - ELECTRIC</v>
          </cell>
          <cell r="F185">
            <v>14</v>
          </cell>
        </row>
        <row r="186">
          <cell r="A186" t="str">
            <v>190 Accum Deferred TaxesACCEL DEPR - FEEDBACK - ST6965801.46</v>
          </cell>
          <cell r="B186" t="str">
            <v>190 Accum Deferred Taxes</v>
          </cell>
          <cell r="C186" t="str">
            <v>ACCEL DEPR - FEEDBACK - ST</v>
          </cell>
          <cell r="D186">
            <v>6965801.46</v>
          </cell>
          <cell r="E186" t="str">
            <v>INCOME TAX DEFERRED - ELECTRIC</v>
          </cell>
          <cell r="F186">
            <v>14</v>
          </cell>
        </row>
        <row r="187">
          <cell r="A187" t="str">
            <v>190 Accum Deferred TaxesACCEL DEPR - FEEDBACK - ST-14043075.87</v>
          </cell>
          <cell r="B187" t="str">
            <v>190 Accum Deferred Taxes</v>
          </cell>
          <cell r="C187" t="str">
            <v>ACCEL DEPR - FEEDBACK - ST</v>
          </cell>
          <cell r="D187">
            <v>-14043075.869999999</v>
          </cell>
          <cell r="E187" t="str">
            <v>INCOME TAX DEFERRED - ELECTRIC</v>
          </cell>
          <cell r="F187">
            <v>14</v>
          </cell>
        </row>
        <row r="188">
          <cell r="A188" t="str">
            <v>190 Accum Deferred TaxesACCEL DEPR - FEEDBACK - ST SAV Bench27714.74</v>
          </cell>
          <cell r="B188" t="str">
            <v>190 Accum Deferred Taxes</v>
          </cell>
          <cell r="C188" t="str">
            <v>ACCEL DEPR - FEEDBACK - ST SAV Bench</v>
          </cell>
          <cell r="D188">
            <v>27714.74</v>
          </cell>
          <cell r="E188" t="str">
            <v>INCOME TAX DEFERRED - ELECTRIC</v>
          </cell>
          <cell r="F188">
            <v>14</v>
          </cell>
        </row>
        <row r="189">
          <cell r="A189" t="str">
            <v>190 Accum Deferred TaxesBASIS DIFFERENCES - FEEDBACK-259.75</v>
          </cell>
          <cell r="B189" t="str">
            <v>190 Accum Deferred Taxes</v>
          </cell>
          <cell r="C189" t="str">
            <v>BASIS DIFFERENCES - FEEDBACK</v>
          </cell>
          <cell r="D189">
            <v>-259.75</v>
          </cell>
          <cell r="E189" t="str">
            <v>INCOME TAX DEFERRED - ELECTRIC</v>
          </cell>
          <cell r="F189">
            <v>14</v>
          </cell>
        </row>
        <row r="190">
          <cell r="A190" t="str">
            <v>190 Accum Deferred TaxesBASIS DIFFERENCES - FEEDBACK-456888.43</v>
          </cell>
          <cell r="B190" t="str">
            <v>190 Accum Deferred Taxes</v>
          </cell>
          <cell r="C190" t="str">
            <v>BASIS DIFFERENCES - FEEDBACK</v>
          </cell>
          <cell r="D190">
            <v>-456888.43</v>
          </cell>
          <cell r="E190" t="str">
            <v>INCOME TAX DEFERRED - ELECTRIC</v>
          </cell>
          <cell r="F190">
            <v>14</v>
          </cell>
        </row>
        <row r="191">
          <cell r="A191" t="str">
            <v>190 Accum Deferred TaxesBASIS DIFFERENCES - FEEDBACK - STATE-11106.98</v>
          </cell>
          <cell r="B191" t="str">
            <v>190 Accum Deferred Taxes</v>
          </cell>
          <cell r="C191" t="str">
            <v>BASIS DIFFERENCES - FEEDBACK - STATE</v>
          </cell>
          <cell r="D191">
            <v>-11106.98</v>
          </cell>
          <cell r="E191" t="str">
            <v>INCOME TAX DEFERRED - ELECTRIC</v>
          </cell>
          <cell r="F191">
            <v>14</v>
          </cell>
        </row>
        <row r="192">
          <cell r="A192" t="str">
            <v>190 Accum Deferred TaxesBASIS DIFFERENCES - FEEDBACK - STATE47817.95</v>
          </cell>
          <cell r="B192" t="str">
            <v>190 Accum Deferred Taxes</v>
          </cell>
          <cell r="C192" t="str">
            <v>BASIS DIFFERENCES - FEEDBACK - STATE</v>
          </cell>
          <cell r="D192">
            <v>47817.95</v>
          </cell>
          <cell r="E192" t="str">
            <v>INCOME TAX DEFERRED - ELECTRIC</v>
          </cell>
          <cell r="F192">
            <v>14</v>
          </cell>
        </row>
        <row r="193">
          <cell r="A193" t="str">
            <v>190 Accum Deferred TaxesBASIS DIFFERENCES - FEEDBACK - STATE6163911.93</v>
          </cell>
          <cell r="B193" t="str">
            <v>190 Accum Deferred Taxes</v>
          </cell>
          <cell r="C193" t="str">
            <v>BASIS DIFFERENCES - FEEDBACK - STATE</v>
          </cell>
          <cell r="D193">
            <v>6163911.9299999997</v>
          </cell>
          <cell r="E193" t="str">
            <v>INCOME TAX DEFERRED - ELECTRIC</v>
          </cell>
          <cell r="F193">
            <v>14</v>
          </cell>
        </row>
        <row r="194">
          <cell r="A194" t="str">
            <v>190 Accum Deferred TaxesDEFERRED GAIN ADJUSTMENTS410858.91</v>
          </cell>
          <cell r="B194" t="str">
            <v>190 Accum Deferred Taxes</v>
          </cell>
          <cell r="C194" t="str">
            <v>DEFERRED GAIN ADJUSTMENTS</v>
          </cell>
          <cell r="D194">
            <v>410858.91</v>
          </cell>
          <cell r="E194" t="str">
            <v>INCOME TAX DEFERRED - ELECTRIC</v>
          </cell>
          <cell r="F194">
            <v>14</v>
          </cell>
        </row>
        <row r="195">
          <cell r="A195" t="str">
            <v>190 Accum Deferred TaxesFAS 109 Other Basis Diff ADJ100258396</v>
          </cell>
          <cell r="B195" t="str">
            <v>190 Accum Deferred Taxes</v>
          </cell>
          <cell r="C195" t="str">
            <v>FAS 109 Other Basis Diff ADJ</v>
          </cell>
          <cell r="D195">
            <v>100258396</v>
          </cell>
          <cell r="E195" t="str">
            <v>OTHER BASIS DIFFERENCES - 109 A/C 190</v>
          </cell>
          <cell r="F195">
            <v>17</v>
          </cell>
        </row>
        <row r="196">
          <cell r="A196" t="str">
            <v>190 Accum Deferred TaxesITC AMORTIZATION 10%131485016.52</v>
          </cell>
          <cell r="B196" t="str">
            <v>190 Accum Deferred Taxes</v>
          </cell>
          <cell r="C196" t="str">
            <v>ITC AMORTIZATION 10%</v>
          </cell>
          <cell r="D196">
            <v>131485016.52</v>
          </cell>
          <cell r="E196" t="str">
            <v>INCOME TAX DEFERRED - ELECTRIC</v>
          </cell>
          <cell r="F196">
            <v>14</v>
          </cell>
        </row>
        <row r="197">
          <cell r="A197" t="str">
            <v>190 Accum Deferred TaxesITC_AMORT_ELECTRIC0</v>
          </cell>
          <cell r="B197" t="str">
            <v>190 Accum Deferred Taxes</v>
          </cell>
          <cell r="C197" t="str">
            <v>ITC_AMORT_ELECTRIC</v>
          </cell>
          <cell r="D197">
            <v>0</v>
          </cell>
          <cell r="E197" t="str">
            <v>INCOME TAX DEFERRED - ELECTRIC</v>
          </cell>
          <cell r="F197">
            <v>14</v>
          </cell>
        </row>
        <row r="198">
          <cell r="A198" t="str">
            <v>190 Accum Deferred TaxesITC_BASIS_ADJ_ELEC-40603551.64</v>
          </cell>
          <cell r="B198" t="str">
            <v>190 Accum Deferred Taxes</v>
          </cell>
          <cell r="C198" t="str">
            <v>ITC_BASIS_ADJ_ELEC</v>
          </cell>
          <cell r="D198">
            <v>-40603551.640000001</v>
          </cell>
          <cell r="E198" t="str">
            <v>INCOME TAX DEFERRED - ELECTRIC</v>
          </cell>
          <cell r="F198">
            <v>14</v>
          </cell>
        </row>
        <row r="199">
          <cell r="A199" t="str">
            <v>190 Accum Deferred TaxesITC_BASIS_ADJ_ELEC STATE708640.68</v>
          </cell>
          <cell r="B199" t="str">
            <v>190 Accum Deferred Taxes</v>
          </cell>
          <cell r="C199" t="str">
            <v>ITC_BASIS_ADJ_ELEC STATE</v>
          </cell>
          <cell r="D199">
            <v>708640.68</v>
          </cell>
          <cell r="E199" t="str">
            <v>INCOME TAX DEFERRED - ELECTRIC</v>
          </cell>
          <cell r="F199">
            <v>14</v>
          </cell>
        </row>
        <row r="200">
          <cell r="A200" t="str">
            <v>190 Accum Deferred TaxesT,D &amp; A FEEEDBACK - PLANT1508351.25</v>
          </cell>
          <cell r="B200" t="str">
            <v>190 Accum Deferred Taxes</v>
          </cell>
          <cell r="C200" t="str">
            <v>T,D &amp; A FEEEDBACK - PLANT</v>
          </cell>
          <cell r="D200">
            <v>1508351.25</v>
          </cell>
          <cell r="E200" t="str">
            <v>INCOME TAX DEFERRED - ELECTRIC</v>
          </cell>
          <cell r="F200">
            <v>14</v>
          </cell>
        </row>
        <row r="201">
          <cell r="A201" t="str">
            <v>190 Accum Deferred TaxesFLAT BILL REVENUE OVER0</v>
          </cell>
          <cell r="B201" t="str">
            <v>190 Accum Deferred Taxes</v>
          </cell>
          <cell r="C201" t="str">
            <v>FLAT BILL REVENUE OVER</v>
          </cell>
          <cell r="D201">
            <v>0</v>
          </cell>
          <cell r="E201" t="str">
            <v>FLAT BILL REVENUE OVER/UNDER</v>
          </cell>
          <cell r="F201">
            <v>18</v>
          </cell>
        </row>
        <row r="202">
          <cell r="A202" t="str">
            <v>190 Accum Deferred TaxesFLAT BILL REVENUE UNDER292299.9</v>
          </cell>
          <cell r="B202" t="str">
            <v>190 Accum Deferred Taxes</v>
          </cell>
          <cell r="C202" t="str">
            <v>FLAT BILL REVENUE UNDER</v>
          </cell>
          <cell r="D202">
            <v>292299.90000000002</v>
          </cell>
          <cell r="E202" t="str">
            <v>FLAT BILL REVENUE OVER/UNDER</v>
          </cell>
          <cell r="F202">
            <v>18</v>
          </cell>
        </row>
        <row r="203">
          <cell r="A203" t="str">
            <v>190 Accum Deferred TaxesCOST OF REMOVAL - TEMP DIFF16622500.58</v>
          </cell>
          <cell r="B203" t="str">
            <v>190 Accum Deferred Taxes</v>
          </cell>
          <cell r="C203" t="str">
            <v>COST OF REMOVAL - TEMP DIFF</v>
          </cell>
          <cell r="D203">
            <v>16622500.58</v>
          </cell>
          <cell r="E203" t="str">
            <v>COST OF REMOVAL</v>
          </cell>
          <cell r="F203">
            <v>19</v>
          </cell>
        </row>
        <row r="204">
          <cell r="A204" t="str">
            <v>190 Accum Deferred TaxesCOST OF REMOVAL-TEMP DIFF-CURRENT11922748.33</v>
          </cell>
          <cell r="B204" t="str">
            <v>190 Accum Deferred Taxes</v>
          </cell>
          <cell r="C204" t="str">
            <v>COST OF REMOVAL-TEMP DIFF-CURRENT</v>
          </cell>
          <cell r="D204">
            <v>11922748.33</v>
          </cell>
          <cell r="E204" t="str">
            <v>COST OF REMOVAL</v>
          </cell>
          <cell r="F204">
            <v>19</v>
          </cell>
        </row>
        <row r="205">
          <cell r="A205" t="str">
            <v>190 Accum Deferred TaxesTAX CREDIT CARRYFORWARD - CURRENT0</v>
          </cell>
          <cell r="B205" t="str">
            <v>190 Accum Deferred Taxes</v>
          </cell>
          <cell r="C205" t="str">
            <v>TAX CREDIT CARRYFORWARD - CURRENT</v>
          </cell>
          <cell r="D205">
            <v>0</v>
          </cell>
          <cell r="E205" t="str">
            <v>TAX CREDIT CARRY FORWARD/BACK</v>
          </cell>
          <cell r="F205">
            <v>20</v>
          </cell>
        </row>
        <row r="206">
          <cell r="A206" t="str">
            <v>190 Accum Deferred TaxesTAX CREDIT CARRYFOWARD20597248.88</v>
          </cell>
          <cell r="B206" t="str">
            <v>190 Accum Deferred Taxes</v>
          </cell>
          <cell r="C206" t="str">
            <v>TAX CREDIT CARRYFOWARD</v>
          </cell>
          <cell r="D206">
            <v>20597248.879999999</v>
          </cell>
          <cell r="E206" t="str">
            <v>TAX CREDIT CARRY FORWARD/BACK</v>
          </cell>
          <cell r="F206">
            <v>20</v>
          </cell>
        </row>
        <row r="207">
          <cell r="A207" t="str">
            <v>190 Accum Deferred TaxesNCCR OVER RECOVERY-CURRENT 1903259017.22</v>
          </cell>
          <cell r="B207" t="str">
            <v>190 Accum Deferred Taxes</v>
          </cell>
          <cell r="C207" t="str">
            <v>NCCR OVER RECOVERY-CURRENT 190</v>
          </cell>
          <cell r="D207">
            <v>3259017.22</v>
          </cell>
          <cell r="E207" t="str">
            <v>NCCR OVER/UNDER RECOVERY</v>
          </cell>
          <cell r="F207">
            <v>22</v>
          </cell>
        </row>
        <row r="208">
          <cell r="A208" t="str">
            <v>190 Accum Deferred TaxesNCCR UNDER RECOVERY-CURRENT 2830</v>
          </cell>
          <cell r="B208" t="str">
            <v>190 Accum Deferred Taxes</v>
          </cell>
          <cell r="C208" t="str">
            <v>NCCR UNDER RECOVERY-CURRENT 283</v>
          </cell>
          <cell r="D208">
            <v>0</v>
          </cell>
          <cell r="E208" t="str">
            <v>INCOME TAX DEFERRED - ELECTRIC</v>
          </cell>
          <cell r="F208">
            <v>14</v>
          </cell>
        </row>
        <row r="209">
          <cell r="A209" t="str">
            <v>190 Accum Deferred TaxesFUEL CLAUSE OVER RECOVERED47609515.13</v>
          </cell>
          <cell r="B209" t="str">
            <v>190 Accum Deferred Taxes</v>
          </cell>
          <cell r="C209" t="str">
            <v>FUEL CLAUSE OVER RECOVERED</v>
          </cell>
          <cell r="D209">
            <v>47609515.130000003</v>
          </cell>
          <cell r="E209" t="str">
            <v>FUEL CLAUSE OVER RECOVERED</v>
          </cell>
          <cell r="F209">
            <v>23</v>
          </cell>
        </row>
        <row r="210">
          <cell r="A210" t="str">
            <v>190 Accum Deferred TaxesFUEL CLAUSE OVER RECOVERED - CURR41245889.23</v>
          </cell>
          <cell r="B210" t="str">
            <v>190 Accum Deferred Taxes</v>
          </cell>
          <cell r="C210" t="str">
            <v>FUEL CLAUSE OVER RECOVERED - CURR</v>
          </cell>
          <cell r="D210">
            <v>41245889.229999997</v>
          </cell>
          <cell r="E210" t="str">
            <v>FUEL CLAUSE OVER RECOVERED</v>
          </cell>
          <cell r="F210">
            <v>23</v>
          </cell>
        </row>
        <row r="211">
          <cell r="A211" t="str">
            <v>190 Accum Deferred TaxesPLANT McDONOUGH CARBON CAPTURE0</v>
          </cell>
          <cell r="B211" t="str">
            <v>190 Accum Deferred Taxes</v>
          </cell>
          <cell r="C211" t="str">
            <v>PLANT McDONOUGH CARBON CAPTURE</v>
          </cell>
          <cell r="D211">
            <v>0</v>
          </cell>
          <cell r="E211" t="str">
            <v>PLANT McDONOUGH CARBON CAPTURE</v>
          </cell>
          <cell r="F211">
            <v>24</v>
          </cell>
        </row>
        <row r="212">
          <cell r="A212" t="str">
            <v>281 Accum Deferred TaxesACCEL DEPR - FEEDBACK-97098713.36</v>
          </cell>
          <cell r="B212" t="str">
            <v>281 Accum Deferred Taxes</v>
          </cell>
          <cell r="C212" t="str">
            <v>ACCEL DEPR - FEEDBACK</v>
          </cell>
          <cell r="D212">
            <v>-97098713.359999999</v>
          </cell>
          <cell r="E212" t="str">
            <v>ACCEL DEPR - FEEDBACK</v>
          </cell>
          <cell r="F212">
            <v>30</v>
          </cell>
        </row>
        <row r="213">
          <cell r="A213" t="str">
            <v>281 Accum Deferred TaxesACCEL DEPR - FEEDBACK - ST-15407633.21</v>
          </cell>
          <cell r="B213" t="str">
            <v>281 Accum Deferred Taxes</v>
          </cell>
          <cell r="C213" t="str">
            <v>ACCEL DEPR - FEEDBACK - ST</v>
          </cell>
          <cell r="D213">
            <v>-15407633.210000001</v>
          </cell>
          <cell r="E213" t="str">
            <v>ACCEL DEPR - FEEDBACK - ST</v>
          </cell>
          <cell r="F213">
            <v>31</v>
          </cell>
        </row>
        <row r="214">
          <cell r="A214" t="str">
            <v>281 Accum Deferred TaxesACCEL DEPR - FEEDBACK - ST SAV Bench114564</v>
          </cell>
          <cell r="B214" t="str">
            <v>281 Accum Deferred Taxes</v>
          </cell>
          <cell r="C214" t="str">
            <v>ACCEL DEPR - FEEDBACK - ST SAV Bench</v>
          </cell>
          <cell r="D214">
            <v>114564</v>
          </cell>
          <cell r="E214" t="str">
            <v>ACCEL DEPR - FEEDBACK - ST</v>
          </cell>
          <cell r="F214">
            <v>31</v>
          </cell>
        </row>
        <row r="215">
          <cell r="A215" t="str">
            <v>281 Accum Deferred TaxesACCEL DEPR - PROV-292128643.66</v>
          </cell>
          <cell r="B215" t="str">
            <v>281 Accum Deferred Taxes</v>
          </cell>
          <cell r="C215" t="str">
            <v>ACCEL DEPR - PROV</v>
          </cell>
          <cell r="D215">
            <v>-292128643.66000003</v>
          </cell>
          <cell r="E215" t="str">
            <v>ACCEL DEPR - PROV</v>
          </cell>
          <cell r="F215">
            <v>32</v>
          </cell>
        </row>
        <row r="216">
          <cell r="A216" t="str">
            <v>281 Accum Deferred TaxesACCEL DEPR - PROV - ST-44222087.82</v>
          </cell>
          <cell r="B216" t="str">
            <v>281 Accum Deferred Taxes</v>
          </cell>
          <cell r="C216" t="str">
            <v>ACCEL DEPR - PROV - ST</v>
          </cell>
          <cell r="D216">
            <v>-44222087.82</v>
          </cell>
          <cell r="E216" t="str">
            <v>ACCEL DEPR - PROV - ST</v>
          </cell>
          <cell r="F216">
            <v>33</v>
          </cell>
        </row>
        <row r="217">
          <cell r="A217" t="str">
            <v>282 Accum Deferred TaxesACCEL DEPR - FEEDBACK74226.68</v>
          </cell>
          <cell r="B217" t="str">
            <v>282 Accum Deferred Taxes</v>
          </cell>
          <cell r="C217" t="str">
            <v>ACCEL DEPR - FEEDBACK</v>
          </cell>
          <cell r="D217">
            <v>74226.679999999993</v>
          </cell>
          <cell r="E217" t="str">
            <v>ACCELERATED DEPRECIATION - ELECTRIC</v>
          </cell>
          <cell r="F217">
            <v>34</v>
          </cell>
        </row>
        <row r="218">
          <cell r="A218" t="str">
            <v>282 Accum Deferred TaxesACCEL DEPR - FEEDBACK-1505030480.79</v>
          </cell>
          <cell r="B218" t="str">
            <v>282 Accum Deferred Taxes</v>
          </cell>
          <cell r="C218" t="str">
            <v>ACCEL DEPR - FEEDBACK</v>
          </cell>
          <cell r="D218">
            <v>-1505030480.79</v>
          </cell>
          <cell r="E218" t="str">
            <v>ACCELERATED DEPRECIATION - ELECTRIC</v>
          </cell>
          <cell r="F218">
            <v>34</v>
          </cell>
        </row>
        <row r="219">
          <cell r="A219" t="str">
            <v>282 Accum Deferred TaxesACCEL DEPR - FEEDBACK - ST-155.59</v>
          </cell>
          <cell r="B219" t="str">
            <v>282 Accum Deferred Taxes</v>
          </cell>
          <cell r="C219" t="str">
            <v>ACCEL DEPR - FEEDBACK - ST</v>
          </cell>
          <cell r="D219">
            <v>-155.59</v>
          </cell>
          <cell r="E219" t="str">
            <v>ACCELERATED DEPRECIATION - ELECTRIC</v>
          </cell>
          <cell r="F219">
            <v>34</v>
          </cell>
        </row>
        <row r="220">
          <cell r="A220" t="str">
            <v>282 Accum Deferred TaxesACCEL DEPR - FEEDBACK - ST36443116.98</v>
          </cell>
          <cell r="B220" t="str">
            <v>282 Accum Deferred Taxes</v>
          </cell>
          <cell r="C220" t="str">
            <v>ACCEL DEPR - FEEDBACK - ST</v>
          </cell>
          <cell r="D220">
            <v>36443116.979999997</v>
          </cell>
          <cell r="E220" t="str">
            <v>ACCELERATED DEPRECIATION - ELECTRIC</v>
          </cell>
          <cell r="F220">
            <v>34</v>
          </cell>
        </row>
        <row r="221">
          <cell r="A221" t="str">
            <v>282 Accum Deferred TaxesACCEL DEPR - FEEDBACK - ST SAV Bench-114564</v>
          </cell>
          <cell r="B221" t="str">
            <v>282 Accum Deferred Taxes</v>
          </cell>
          <cell r="C221" t="str">
            <v>ACCEL DEPR - FEEDBACK - ST SAV Bench</v>
          </cell>
          <cell r="D221">
            <v>-114564</v>
          </cell>
          <cell r="E221" t="str">
            <v>ACCELERATED DEPRECIATION - ELECTRIC</v>
          </cell>
          <cell r="F221">
            <v>34</v>
          </cell>
        </row>
        <row r="222">
          <cell r="A222" t="str">
            <v>282 Accum Deferred TaxesACCEL DEPR - PROV-1772261390.17</v>
          </cell>
          <cell r="B222" t="str">
            <v>282 Accum Deferred Taxes</v>
          </cell>
          <cell r="C222" t="str">
            <v>ACCEL DEPR - PROV</v>
          </cell>
          <cell r="D222">
            <v>-1772261390.1700001</v>
          </cell>
          <cell r="E222" t="str">
            <v>ACCELERATED DEPRECIATION - ELECTRIC</v>
          </cell>
          <cell r="F222">
            <v>34</v>
          </cell>
        </row>
        <row r="223">
          <cell r="A223" t="str">
            <v>282 Accum Deferred TaxesACCEL DEPR - PROV - ST-398227687.64</v>
          </cell>
          <cell r="B223" t="str">
            <v>282 Accum Deferred Taxes</v>
          </cell>
          <cell r="C223" t="str">
            <v>ACCEL DEPR - PROV - ST</v>
          </cell>
          <cell r="D223">
            <v>-398227687.63999999</v>
          </cell>
          <cell r="E223" t="str">
            <v>ACCELERATED DEPRECIATION - ELECTRIC</v>
          </cell>
          <cell r="F223">
            <v>34</v>
          </cell>
        </row>
        <row r="224">
          <cell r="A224" t="str">
            <v>282 Accum Deferred TaxesACCELERATED DEPRECIATION SCS - FED0</v>
          </cell>
          <cell r="B224" t="str">
            <v>282 Accum Deferred Taxes</v>
          </cell>
          <cell r="C224" t="str">
            <v>ACCELERATED DEPRECIATION SCS - FED</v>
          </cell>
          <cell r="D224">
            <v>0</v>
          </cell>
          <cell r="E224" t="str">
            <v>ACCELERATED DEPRECIATION - ELECTRIC</v>
          </cell>
          <cell r="F224">
            <v>34</v>
          </cell>
        </row>
        <row r="225">
          <cell r="A225" t="str">
            <v>282 Accum Deferred TaxesEXTERNAL NUC DECOM - FED31349973.9</v>
          </cell>
          <cell r="B225" t="str">
            <v>282 Accum Deferred Taxes</v>
          </cell>
          <cell r="C225" t="str">
            <v>EXTERNAL NUC DECOM - FED</v>
          </cell>
          <cell r="D225">
            <v>31349973.899999999</v>
          </cell>
          <cell r="E225" t="str">
            <v>ACCELERATED DEPRECIATION - ELECTRIC</v>
          </cell>
          <cell r="F225">
            <v>34</v>
          </cell>
        </row>
        <row r="226">
          <cell r="A226" t="str">
            <v>282 Accum Deferred TaxesEXTERNAL NUC DECOM - STATE5070076.32</v>
          </cell>
          <cell r="B226" t="str">
            <v>282 Accum Deferred Taxes</v>
          </cell>
          <cell r="C226" t="str">
            <v>EXTERNAL NUC DECOM - STATE</v>
          </cell>
          <cell r="D226">
            <v>5070076.32</v>
          </cell>
          <cell r="E226" t="str">
            <v>ACCELERATED DEPRECIATION - ELECTRIC</v>
          </cell>
          <cell r="F226">
            <v>34</v>
          </cell>
        </row>
        <row r="227">
          <cell r="A227" t="str">
            <v>282 Accum Deferred TaxesFAS 109 Other Basis Diff ADJ-27693616</v>
          </cell>
          <cell r="B227" t="str">
            <v>282 Accum Deferred Taxes</v>
          </cell>
          <cell r="C227" t="str">
            <v>FAS 109 Other Basis Diff ADJ</v>
          </cell>
          <cell r="D227">
            <v>-27693616</v>
          </cell>
          <cell r="E227" t="str">
            <v>ACCELERATED DEPRECIATION - ELECTRIC</v>
          </cell>
          <cell r="F227">
            <v>34</v>
          </cell>
        </row>
        <row r="228">
          <cell r="A228" t="str">
            <v>282 Accum Deferred TaxesSAVANNAH ACCOUNT 282 ATL-93467838.45</v>
          </cell>
          <cell r="B228" t="str">
            <v>282 Accum Deferred Taxes</v>
          </cell>
          <cell r="C228" t="str">
            <v>SAVANNAH ACCOUNT 282 ATL</v>
          </cell>
          <cell r="D228">
            <v>-93467838.450000003</v>
          </cell>
          <cell r="E228" t="str">
            <v>ACCELERATED DEPRECIATION - ELECTRIC</v>
          </cell>
          <cell r="F228">
            <v>34</v>
          </cell>
        </row>
        <row r="229">
          <cell r="A229" t="str">
            <v>282 Accum Deferred TaxesSAVANNAH ACCOUNT 282 ATL STATE-9620049.13</v>
          </cell>
          <cell r="B229" t="str">
            <v>282 Accum Deferred Taxes</v>
          </cell>
          <cell r="C229" t="str">
            <v>SAVANNAH ACCOUNT 282 ATL STATE</v>
          </cell>
          <cell r="D229">
            <v>-9620049.1300000008</v>
          </cell>
          <cell r="E229" t="str">
            <v>ACCELERATED DEPRECIATION - ELECTRIC</v>
          </cell>
          <cell r="F229">
            <v>34</v>
          </cell>
        </row>
        <row r="230">
          <cell r="A230" t="str">
            <v>282 Accum Deferred TaxesACCEL DEPR - FEEDBACK5595490.06</v>
          </cell>
          <cell r="B230" t="str">
            <v>282 Accum Deferred Taxes</v>
          </cell>
          <cell r="C230" t="str">
            <v>ACCEL DEPR - FEEDBACK</v>
          </cell>
          <cell r="D230">
            <v>5595490.0599999996</v>
          </cell>
          <cell r="E230" t="str">
            <v>ACCELERATED DEPRECIATION - NUCLEAR FUEL</v>
          </cell>
          <cell r="F230">
            <v>35</v>
          </cell>
        </row>
        <row r="231">
          <cell r="A231" t="str">
            <v>282 Accum Deferred TaxesACCEL DEPR - FEEDBACK - ST853711.12</v>
          </cell>
          <cell r="B231" t="str">
            <v>282 Accum Deferred Taxes</v>
          </cell>
          <cell r="C231" t="str">
            <v>ACCEL DEPR - FEEDBACK - ST</v>
          </cell>
          <cell r="D231">
            <v>853711.12</v>
          </cell>
          <cell r="E231" t="str">
            <v>ACCELERATED DEPRECIATION - NUCLEAR FUEL</v>
          </cell>
          <cell r="F231">
            <v>35</v>
          </cell>
        </row>
        <row r="232">
          <cell r="A232" t="str">
            <v>282 Accum Deferred TaxesACCEL DEPR - PROV-8144759.19</v>
          </cell>
          <cell r="B232" t="str">
            <v>282 Accum Deferred Taxes</v>
          </cell>
          <cell r="C232" t="str">
            <v>ACCEL DEPR - PROV</v>
          </cell>
          <cell r="D232">
            <v>-8144759.1900000004</v>
          </cell>
          <cell r="E232" t="str">
            <v>ACCELERATED DEPRECIATION - NUCLEAR FUEL</v>
          </cell>
          <cell r="F232">
            <v>35</v>
          </cell>
        </row>
        <row r="233">
          <cell r="A233" t="str">
            <v>282 Accum Deferred TaxesACCEL DEPR - PROV - ST-1288064.49</v>
          </cell>
          <cell r="B233" t="str">
            <v>282 Accum Deferred Taxes</v>
          </cell>
          <cell r="C233" t="str">
            <v>ACCEL DEPR - PROV - ST</v>
          </cell>
          <cell r="D233">
            <v>-1288064.49</v>
          </cell>
          <cell r="E233" t="str">
            <v>ACCELERATED DEPRECIATION - NUCLEAR FUEL</v>
          </cell>
          <cell r="F233">
            <v>35</v>
          </cell>
        </row>
        <row r="234">
          <cell r="A234" t="str">
            <v>282 Accum Deferred TaxesBASIS DIFFERENCES - FEEDBACK202633.61</v>
          </cell>
          <cell r="B234" t="str">
            <v>282 Accum Deferred Taxes</v>
          </cell>
          <cell r="C234" t="str">
            <v>BASIS DIFFERENCES - FEEDBACK</v>
          </cell>
          <cell r="D234">
            <v>202633.61</v>
          </cell>
          <cell r="E234" t="str">
            <v>BASIS DIFFERENCES - ELECTRIC</v>
          </cell>
          <cell r="F234">
            <v>36</v>
          </cell>
        </row>
        <row r="235">
          <cell r="A235" t="str">
            <v>282 Accum Deferred TaxesBASIS DIFFERENCES - FEEDBACK-116967689.27</v>
          </cell>
          <cell r="B235" t="str">
            <v>282 Accum Deferred Taxes</v>
          </cell>
          <cell r="C235" t="str">
            <v>BASIS DIFFERENCES - FEEDBACK</v>
          </cell>
          <cell r="D235">
            <v>-116967689.27</v>
          </cell>
          <cell r="E235" t="str">
            <v>BASIS DIFFERENCES - ELECTRIC</v>
          </cell>
          <cell r="F235">
            <v>36</v>
          </cell>
        </row>
        <row r="236">
          <cell r="A236" t="str">
            <v>282 Accum Deferred TaxesBASIS DIFFERENCES - FEEDBACK - STATE32768.3</v>
          </cell>
          <cell r="B236" t="str">
            <v>282 Accum Deferred Taxes</v>
          </cell>
          <cell r="C236" t="str">
            <v>BASIS DIFFERENCES - FEEDBACK - STATE</v>
          </cell>
          <cell r="D236">
            <v>32768.300000000003</v>
          </cell>
          <cell r="E236" t="str">
            <v>BASIS DIFFERENCES - ELECTRIC</v>
          </cell>
          <cell r="F236">
            <v>36</v>
          </cell>
        </row>
        <row r="237">
          <cell r="A237" t="str">
            <v>282 Accum Deferred TaxesBASIS DIFFERENCES - FEEDBACK - STATE-136709.39</v>
          </cell>
          <cell r="B237" t="str">
            <v>282 Accum Deferred Taxes</v>
          </cell>
          <cell r="C237" t="str">
            <v>BASIS DIFFERENCES - FEEDBACK - STATE</v>
          </cell>
          <cell r="D237">
            <v>-136709.39000000001</v>
          </cell>
          <cell r="E237" t="str">
            <v>BASIS DIFFERENCES - ELECTRIC</v>
          </cell>
          <cell r="F237">
            <v>36</v>
          </cell>
        </row>
        <row r="238">
          <cell r="A238" t="str">
            <v>282 Accum Deferred TaxesBASIS DIFFERENCES - FEEDBACK - STATE-17559289.62</v>
          </cell>
          <cell r="B238" t="str">
            <v>282 Accum Deferred Taxes</v>
          </cell>
          <cell r="C238" t="str">
            <v>BASIS DIFFERENCES - FEEDBACK - STATE</v>
          </cell>
          <cell r="D238">
            <v>-17559289.620000001</v>
          </cell>
          <cell r="E238" t="str">
            <v>BASIS DIFFERENCES - ELECTRIC</v>
          </cell>
          <cell r="F238">
            <v>36</v>
          </cell>
        </row>
        <row r="239">
          <cell r="A239" t="str">
            <v>282 Accum Deferred TaxesBASIS DIFFERENCES - PROV19148.78</v>
          </cell>
          <cell r="B239" t="str">
            <v>282 Accum Deferred Taxes</v>
          </cell>
          <cell r="C239" t="str">
            <v>BASIS DIFFERENCES - PROV</v>
          </cell>
          <cell r="D239">
            <v>19148.78</v>
          </cell>
          <cell r="E239" t="str">
            <v>BASIS DIFFERENCES - ELECTRIC</v>
          </cell>
          <cell r="F239">
            <v>36</v>
          </cell>
        </row>
        <row r="240">
          <cell r="A240" t="str">
            <v>282 Accum Deferred TaxesBASIS DIFFERENCES - PROV23755511.78</v>
          </cell>
          <cell r="B240" t="str">
            <v>282 Accum Deferred Taxes</v>
          </cell>
          <cell r="C240" t="str">
            <v>BASIS DIFFERENCES - PROV</v>
          </cell>
          <cell r="D240">
            <v>23755511.780000001</v>
          </cell>
          <cell r="E240" t="str">
            <v>BASIS DIFFERENCES - ELECTRIC</v>
          </cell>
          <cell r="F240">
            <v>36</v>
          </cell>
        </row>
        <row r="241">
          <cell r="A241" t="str">
            <v>282 Accum Deferred TaxesBASIS DIFFERENCES - PROV - STATE3096.63</v>
          </cell>
          <cell r="B241" t="str">
            <v>282 Accum Deferred Taxes</v>
          </cell>
          <cell r="C241" t="str">
            <v>BASIS DIFFERENCES - PROV - STATE</v>
          </cell>
          <cell r="D241">
            <v>3096.63</v>
          </cell>
          <cell r="E241" t="str">
            <v>BASIS DIFFERENCES - ELECTRIC</v>
          </cell>
          <cell r="F241">
            <v>36</v>
          </cell>
        </row>
        <row r="242">
          <cell r="A242" t="str">
            <v>282 Accum Deferred TaxesBASIS DIFFERENCES - PROV - STATE7097555.3</v>
          </cell>
          <cell r="B242" t="str">
            <v>282 Accum Deferred Taxes</v>
          </cell>
          <cell r="C242" t="str">
            <v>BASIS DIFFERENCES - PROV - STATE</v>
          </cell>
          <cell r="D242">
            <v>7097555.2999999998</v>
          </cell>
          <cell r="E242" t="str">
            <v>BASIS DIFFERENCES - ELECTRIC</v>
          </cell>
          <cell r="F242">
            <v>36</v>
          </cell>
        </row>
        <row r="243">
          <cell r="A243" t="str">
            <v>282 Accum Deferred TaxesBENCHMARK ADJUST - FT TDA113275410.02</v>
          </cell>
          <cell r="B243" t="str">
            <v>282 Accum Deferred Taxes</v>
          </cell>
          <cell r="C243" t="str">
            <v>BENCHMARK ADJUST - FT TDA1</v>
          </cell>
          <cell r="D243">
            <v>13275410.02</v>
          </cell>
          <cell r="E243" t="str">
            <v>BASIS DIFFERENCES - ELECTRIC</v>
          </cell>
          <cell r="F243">
            <v>36</v>
          </cell>
        </row>
        <row r="244">
          <cell r="A244" t="str">
            <v>282 Accum Deferred TaxesDEFERRED GAIN ADJUSTMENTS-1595878.55</v>
          </cell>
          <cell r="B244" t="str">
            <v>282 Accum Deferred Taxes</v>
          </cell>
          <cell r="C244" t="str">
            <v>DEFERRED GAIN ADJUSTMENTS</v>
          </cell>
          <cell r="D244">
            <v>-1595878.55</v>
          </cell>
          <cell r="E244" t="str">
            <v>BASIS DIFFERENCES - ELECTRIC</v>
          </cell>
          <cell r="F244">
            <v>36</v>
          </cell>
        </row>
        <row r="245">
          <cell r="A245" t="str">
            <v>282 Accum Deferred TaxesGPC SPARE 3 D &amp; O-11864</v>
          </cell>
          <cell r="B245" t="str">
            <v>282 Accum Deferred Taxes</v>
          </cell>
          <cell r="C245" t="str">
            <v>GPC SPARE 3 D &amp; O</v>
          </cell>
          <cell r="D245">
            <v>-11864</v>
          </cell>
          <cell r="E245" t="str">
            <v>BASIS DIFFERENCES - ELECTRIC</v>
          </cell>
          <cell r="F245">
            <v>36</v>
          </cell>
        </row>
        <row r="246">
          <cell r="A246" t="str">
            <v>282 Accum Deferred TaxesMETERS &amp; TRANSFORMER INST COSTS44266.25</v>
          </cell>
          <cell r="B246" t="str">
            <v>282 Accum Deferred Taxes</v>
          </cell>
          <cell r="C246" t="str">
            <v>METERS &amp; TRANSFORMER INST COSTS</v>
          </cell>
          <cell r="D246">
            <v>44266.25</v>
          </cell>
          <cell r="E246" t="str">
            <v>BASIS DIFFERENCES - ELECTRIC</v>
          </cell>
          <cell r="F246">
            <v>36</v>
          </cell>
        </row>
        <row r="247">
          <cell r="A247" t="str">
            <v>282 Accum Deferred TaxesMETERS &amp; TRANSFORMER INST COSTS - STATE7158.96</v>
          </cell>
          <cell r="B247" t="str">
            <v>282 Accum Deferred Taxes</v>
          </cell>
          <cell r="C247" t="str">
            <v>METERS &amp; TRANSFORMER INST COSTS - STATE</v>
          </cell>
          <cell r="D247">
            <v>7158.96</v>
          </cell>
          <cell r="E247" t="str">
            <v>BASIS DIFFERENCES - ELECTRIC</v>
          </cell>
          <cell r="F247">
            <v>36</v>
          </cell>
        </row>
        <row r="248">
          <cell r="A248" t="str">
            <v>282 Accum Deferred TaxesOTHER PROPERTY TRUEUP- STATE-509223.24</v>
          </cell>
          <cell r="B248" t="str">
            <v>282 Accum Deferred Taxes</v>
          </cell>
          <cell r="C248" t="str">
            <v>OTHER PROPERTY TRUEUP- STATE</v>
          </cell>
          <cell r="D248">
            <v>-509223.24</v>
          </cell>
          <cell r="E248" t="str">
            <v>BASIS DIFFERENCES - ELECTRIC</v>
          </cell>
          <cell r="F248">
            <v>36</v>
          </cell>
        </row>
        <row r="249">
          <cell r="A249" t="str">
            <v>282 Accum Deferred TaxesPLANT-RELATED OUTSIDE POWERTAX ADJ14383253.8</v>
          </cell>
          <cell r="B249" t="str">
            <v>282 Accum Deferred Taxes</v>
          </cell>
          <cell r="C249" t="str">
            <v>PLANT-RELATED OUTSIDE POWERTAX ADJ</v>
          </cell>
          <cell r="D249">
            <v>14383253.800000001</v>
          </cell>
          <cell r="E249" t="str">
            <v>BASIS DIFFERENCES - ELECTRIC</v>
          </cell>
          <cell r="F249">
            <v>36</v>
          </cell>
        </row>
        <row r="250">
          <cell r="A250" t="str">
            <v>282 Accum Deferred TaxesRAIL CAR LEASE - FED-2203144.65</v>
          </cell>
          <cell r="B250" t="str">
            <v>282 Accum Deferred Taxes</v>
          </cell>
          <cell r="C250" t="str">
            <v>RAIL CAR LEASE - FED</v>
          </cell>
          <cell r="D250">
            <v>-2203144.65</v>
          </cell>
          <cell r="E250" t="str">
            <v>BASIS DIFFERENCES - ELECTRIC</v>
          </cell>
          <cell r="F250">
            <v>36</v>
          </cell>
        </row>
        <row r="251">
          <cell r="A251" t="str">
            <v>282 Accum Deferred TaxesRAIL CAR LEASE - STATE-356303.69</v>
          </cell>
          <cell r="B251" t="str">
            <v>282 Accum Deferred Taxes</v>
          </cell>
          <cell r="C251" t="str">
            <v>RAIL CAR LEASE - STATE</v>
          </cell>
          <cell r="D251">
            <v>-356303.69</v>
          </cell>
          <cell r="E251" t="str">
            <v>BASIS DIFFERENCES - ELECTRIC</v>
          </cell>
          <cell r="F251">
            <v>36</v>
          </cell>
        </row>
        <row r="252">
          <cell r="A252" t="str">
            <v>282 Accum Deferred TaxesREPAIRS ADJ - FORM 31150.41</v>
          </cell>
          <cell r="B252" t="str">
            <v>282 Accum Deferred Taxes</v>
          </cell>
          <cell r="C252" t="str">
            <v>REPAIRS ADJ - FORM 3115</v>
          </cell>
          <cell r="D252">
            <v>0.41</v>
          </cell>
          <cell r="E252" t="str">
            <v>BASIS DIFFERENCES - ELECTRIC</v>
          </cell>
          <cell r="F252">
            <v>36</v>
          </cell>
        </row>
        <row r="253">
          <cell r="A253" t="str">
            <v>282 Accum Deferred TaxesREPAIRS ADJ - SECTION 481-11315895.14</v>
          </cell>
          <cell r="B253" t="str">
            <v>282 Accum Deferred Taxes</v>
          </cell>
          <cell r="C253" t="str">
            <v>REPAIRS ADJ - SECTION 481</v>
          </cell>
          <cell r="D253">
            <v>-11315895.140000001</v>
          </cell>
          <cell r="E253" t="str">
            <v>BASIS DIFFERENCES - ELECTRIC</v>
          </cell>
          <cell r="F253">
            <v>36</v>
          </cell>
        </row>
        <row r="254">
          <cell r="A254" t="str">
            <v>282 Accum Deferred TaxesT,D &amp; A FEEEDBACK - PLANT-10342742.63</v>
          </cell>
          <cell r="B254" t="str">
            <v>282 Accum Deferred Taxes</v>
          </cell>
          <cell r="C254" t="str">
            <v>T,D &amp; A FEEEDBACK - PLANT</v>
          </cell>
          <cell r="D254">
            <v>-10342742.630000001</v>
          </cell>
          <cell r="E254" t="str">
            <v>BASIS DIFFERENCES - ELECTRIC</v>
          </cell>
          <cell r="F254">
            <v>36</v>
          </cell>
        </row>
        <row r="255">
          <cell r="A255" t="str">
            <v>282 Accum Deferred TaxesACCEL DEPR - FEEDBACK3362109.43</v>
          </cell>
          <cell r="B255" t="str">
            <v>282 Accum Deferred Taxes</v>
          </cell>
          <cell r="C255" t="str">
            <v>ACCEL DEPR - FEEDBACK</v>
          </cell>
          <cell r="D255">
            <v>3362109.43</v>
          </cell>
          <cell r="E255" t="str">
            <v>ACCELERATED DEPRECIATION - NON-UTILITY</v>
          </cell>
          <cell r="F255">
            <v>37</v>
          </cell>
        </row>
        <row r="256">
          <cell r="A256" t="str">
            <v>282 Accum Deferred TaxesACCEL DEPR - FEEDBACK - ST-22107.19</v>
          </cell>
          <cell r="B256" t="str">
            <v>282 Accum Deferred Taxes</v>
          </cell>
          <cell r="C256" t="str">
            <v>ACCEL DEPR - FEEDBACK - ST</v>
          </cell>
          <cell r="D256">
            <v>-22107.19</v>
          </cell>
          <cell r="E256" t="str">
            <v>ACCELERATED DEPRECIATION - NON-UTILITY</v>
          </cell>
          <cell r="F256">
            <v>37</v>
          </cell>
        </row>
        <row r="257">
          <cell r="A257" t="str">
            <v>282 Accum Deferred TaxesACCEL DEPR - PROV-18975469.32</v>
          </cell>
          <cell r="B257" t="str">
            <v>282 Accum Deferred Taxes</v>
          </cell>
          <cell r="C257" t="str">
            <v>ACCEL DEPR - PROV</v>
          </cell>
          <cell r="D257">
            <v>-18975469.32</v>
          </cell>
          <cell r="E257" t="str">
            <v>ACCELERATED DEPRECIATION - NON-UTILITY</v>
          </cell>
          <cell r="F257">
            <v>37</v>
          </cell>
        </row>
        <row r="258">
          <cell r="A258" t="str">
            <v>282 Accum Deferred TaxesACCEL DEPR - PROV - ST-191188.87</v>
          </cell>
          <cell r="B258" t="str">
            <v>282 Accum Deferred Taxes</v>
          </cell>
          <cell r="C258" t="str">
            <v>ACCEL DEPR - PROV - ST</v>
          </cell>
          <cell r="D258">
            <v>-191188.87</v>
          </cell>
          <cell r="E258" t="str">
            <v>ACCELERATED DEPRECIATION - NON-UTILITY</v>
          </cell>
          <cell r="F258">
            <v>37</v>
          </cell>
        </row>
        <row r="259">
          <cell r="A259" t="str">
            <v>190 Accum Deferred TaxesACCEL DEPR - PROV-52774.73</v>
          </cell>
          <cell r="B259" t="str">
            <v>190 Accum Deferred Taxes</v>
          </cell>
          <cell r="C259" t="str">
            <v>ACCEL DEPR - PROV</v>
          </cell>
          <cell r="D259">
            <v>-52774.73</v>
          </cell>
          <cell r="E259" t="str">
            <v>ACCELERATED DEPRECIATION - PROVISION</v>
          </cell>
          <cell r="F259">
            <v>38</v>
          </cell>
        </row>
        <row r="260">
          <cell r="A260" t="str">
            <v>282 Accum Deferred TaxesIRS SETTLEMENT RAR - STATE - FEEDBACK0</v>
          </cell>
          <cell r="B260" t="str">
            <v>282 Accum Deferred Taxes</v>
          </cell>
          <cell r="C260" t="str">
            <v>IRS SETTLEMENT RAR - STATE - FEEDBACK</v>
          </cell>
          <cell r="D260">
            <v>0</v>
          </cell>
          <cell r="E260" t="str">
            <v>IRS SETTLEMENT RAR - STATE - FEEDBACK</v>
          </cell>
          <cell r="F260">
            <v>39</v>
          </cell>
        </row>
        <row r="261">
          <cell r="A261" t="str">
            <v>282 Accum Deferred TaxesBASIS DIFFERENCES - FEEDBACK7041553.27</v>
          </cell>
          <cell r="B261" t="str">
            <v>282 Accum Deferred Taxes</v>
          </cell>
          <cell r="C261" t="str">
            <v>BASIS DIFFERENCES - FEEDBACK</v>
          </cell>
          <cell r="D261">
            <v>7041553.2699999996</v>
          </cell>
          <cell r="E261" t="str">
            <v>BASIS DIFFERENCES - NON-UTILITY</v>
          </cell>
          <cell r="F261">
            <v>40</v>
          </cell>
        </row>
        <row r="262">
          <cell r="A262" t="str">
            <v>282 Accum Deferred TaxesBASIS DIFFERENCES - FEEDBACK - STATE1312362.03</v>
          </cell>
          <cell r="B262" t="str">
            <v>282 Accum Deferred Taxes</v>
          </cell>
          <cell r="C262" t="str">
            <v>BASIS DIFFERENCES - FEEDBACK - STATE</v>
          </cell>
          <cell r="D262">
            <v>1312362.03</v>
          </cell>
          <cell r="E262" t="str">
            <v>BASIS DIFFERENCES - NON-UTILITY</v>
          </cell>
          <cell r="F262">
            <v>40</v>
          </cell>
        </row>
        <row r="263">
          <cell r="A263" t="str">
            <v>282 Accum Deferred TaxesBASIS DIFFERENCES - PROV38894919.29</v>
          </cell>
          <cell r="B263" t="str">
            <v>282 Accum Deferred Taxes</v>
          </cell>
          <cell r="C263" t="str">
            <v>BASIS DIFFERENCES - PROV</v>
          </cell>
          <cell r="D263">
            <v>38894919.289999999</v>
          </cell>
          <cell r="E263" t="str">
            <v>BASIS DIFFERENCES - NON-UTILITY</v>
          </cell>
          <cell r="F263">
            <v>40</v>
          </cell>
        </row>
        <row r="264">
          <cell r="A264" t="str">
            <v>282 Accum Deferred TaxesBASIS DIFFERENCES - PROV - STATE6289864.14</v>
          </cell>
          <cell r="B264" t="str">
            <v>282 Accum Deferred Taxes</v>
          </cell>
          <cell r="C264" t="str">
            <v>BASIS DIFFERENCES - PROV - STATE</v>
          </cell>
          <cell r="D264">
            <v>6289864.1399999997</v>
          </cell>
          <cell r="E264" t="str">
            <v>BASIS DIFFERENCES - NON-UTILITY</v>
          </cell>
          <cell r="F264">
            <v>40</v>
          </cell>
        </row>
        <row r="265">
          <cell r="A265" t="str">
            <v>282 Accum Deferred TaxesRAIL CAR LEASE NU - FED-14646056.95</v>
          </cell>
          <cell r="B265" t="str">
            <v>282 Accum Deferred Taxes</v>
          </cell>
          <cell r="C265" t="str">
            <v>RAIL CAR LEASE NU - FED</v>
          </cell>
          <cell r="D265">
            <v>-14646056.949999999</v>
          </cell>
          <cell r="E265" t="str">
            <v>BASIS DIFFERENCES - NON-UTILITY</v>
          </cell>
          <cell r="F265">
            <v>40</v>
          </cell>
        </row>
        <row r="266">
          <cell r="A266" t="str">
            <v>282 Accum Deferred TaxesRAIL CAR LEASE NU - STATE-2368634.4</v>
          </cell>
          <cell r="B266" t="str">
            <v>282 Accum Deferred Taxes</v>
          </cell>
          <cell r="C266" t="str">
            <v>RAIL CAR LEASE NU - STATE</v>
          </cell>
          <cell r="D266">
            <v>-2368634.4</v>
          </cell>
          <cell r="E266" t="str">
            <v>BASIS DIFFERENCES - NON-UTILITY</v>
          </cell>
          <cell r="F266">
            <v>40</v>
          </cell>
        </row>
        <row r="267">
          <cell r="A267" t="str">
            <v>282 Accum Deferred TaxesDEFERRED GAINS - BTL - FEEDBACK0.18</v>
          </cell>
          <cell r="B267" t="str">
            <v>282 Accum Deferred Taxes</v>
          </cell>
          <cell r="C267" t="str">
            <v>DEFERRED GAINS - BTL - FEEDBACK</v>
          </cell>
          <cell r="D267">
            <v>0.18</v>
          </cell>
          <cell r="E267" t="str">
            <v>DEFERRED GAINS - BTL - FEEDBACK</v>
          </cell>
          <cell r="F267">
            <v>41</v>
          </cell>
        </row>
        <row r="268">
          <cell r="A268" t="str">
            <v>282 Accum Deferred TaxesDEFERRED GAINS NU - FED-3887363.94</v>
          </cell>
          <cell r="B268" t="str">
            <v>282 Accum Deferred Taxes</v>
          </cell>
          <cell r="C268" t="str">
            <v>DEFERRED GAINS NU - FED</v>
          </cell>
          <cell r="D268">
            <v>-3887363.94</v>
          </cell>
          <cell r="E268" t="str">
            <v>DEFERRED GAINS - BTL - FEEDBACK</v>
          </cell>
          <cell r="F268">
            <v>41</v>
          </cell>
        </row>
        <row r="269">
          <cell r="A269" t="str">
            <v>282 Accum Deferred TaxesDEFERRED GAINS NU - STATE-628684.18</v>
          </cell>
          <cell r="B269" t="str">
            <v>282 Accum Deferred Taxes</v>
          </cell>
          <cell r="C269" t="str">
            <v>DEFERRED GAINS NU - STATE</v>
          </cell>
          <cell r="D269">
            <v>-628684.18000000005</v>
          </cell>
          <cell r="E269" t="str">
            <v>DEFERRED GAINS - BTL - FEEDBACK</v>
          </cell>
          <cell r="F269">
            <v>41</v>
          </cell>
        </row>
        <row r="270">
          <cell r="A270" t="str">
            <v>282 Accum Deferred TaxesPLANT MCINTOSH CC DEFERRED INCOME TAXES-776557</v>
          </cell>
          <cell r="B270" t="str">
            <v>282 Accum Deferred Taxes</v>
          </cell>
          <cell r="C270" t="str">
            <v>PLANT MCINTOSH CC DEFERRED INCOME TAXES</v>
          </cell>
          <cell r="D270">
            <v>-776557</v>
          </cell>
          <cell r="E270" t="str">
            <v>PLANT MCINTOSH CC DEFERRED INCOME TAXES</v>
          </cell>
          <cell r="F270">
            <v>42</v>
          </cell>
        </row>
        <row r="271">
          <cell r="A271" t="str">
            <v>282 Accum Deferred TaxesBONUS DEPR SEC 29 - FED GPC - CURRENT-462618.1</v>
          </cell>
          <cell r="B271" t="str">
            <v>282 Accum Deferred Taxes</v>
          </cell>
          <cell r="C271" t="str">
            <v>BONUS DEPR SEC 29 - FED GPC - CURRENT</v>
          </cell>
          <cell r="D271">
            <v>-462618.1</v>
          </cell>
          <cell r="E271" t="str">
            <v>BONUS DEPR SEC 29 - FED GPC - CURRENT</v>
          </cell>
          <cell r="F271">
            <v>43</v>
          </cell>
        </row>
        <row r="272">
          <cell r="A272" t="str">
            <v>282 Accum Deferred TaxesBONUS DEPR SEC 29 - FED GPC - LONG TERM-5320110.95</v>
          </cell>
          <cell r="B272" t="str">
            <v>282 Accum Deferred Taxes</v>
          </cell>
          <cell r="C272" t="str">
            <v>BONUS DEPR SEC 29 - FED GPC - LONG TERM</v>
          </cell>
          <cell r="D272">
            <v>-5320110.95</v>
          </cell>
          <cell r="E272" t="str">
            <v>BONUS DEPR SEC 29 - FED GPC - LONG TERM</v>
          </cell>
          <cell r="F272">
            <v>44</v>
          </cell>
        </row>
        <row r="273">
          <cell r="A273" t="str">
            <v>282 Accum Deferred TaxesNDBD_AFUDC_DEBT-55501022.09</v>
          </cell>
          <cell r="B273" t="str">
            <v>282 Accum Deferred Taxes</v>
          </cell>
          <cell r="C273" t="str">
            <v>NDBD_AFUDC_DEBT</v>
          </cell>
          <cell r="D273">
            <v>-55501022.090000004</v>
          </cell>
          <cell r="E273" t="str">
            <v>NDBD_AFUDC_DEBT</v>
          </cell>
          <cell r="F273">
            <v>45</v>
          </cell>
        </row>
        <row r="274">
          <cell r="A274" t="str">
            <v>282 Accum Deferred TaxesAFUDC_EQUITY-215488525.89</v>
          </cell>
          <cell r="B274" t="str">
            <v>282 Accum Deferred Taxes</v>
          </cell>
          <cell r="C274" t="str">
            <v>AFUDC_EQUITY</v>
          </cell>
          <cell r="D274">
            <v>-215488525.88999999</v>
          </cell>
          <cell r="E274" t="str">
            <v>OTHER BASIS DIFFERENCES - 109 A/C 282</v>
          </cell>
          <cell r="F274">
            <v>46</v>
          </cell>
        </row>
        <row r="275">
          <cell r="A275" t="str">
            <v>282 Accum Deferred TaxesFAS 109 Other Basis Diff ADJ27693616</v>
          </cell>
          <cell r="B275" t="str">
            <v>282 Accum Deferred Taxes</v>
          </cell>
          <cell r="C275" t="str">
            <v>FAS 109 Other Basis Diff ADJ</v>
          </cell>
          <cell r="D275">
            <v>27693616</v>
          </cell>
          <cell r="E275" t="str">
            <v>OTHER BASIS DIFFERENCES - 109 A/C 282</v>
          </cell>
          <cell r="F275">
            <v>46</v>
          </cell>
        </row>
        <row r="276">
          <cell r="A276" t="str">
            <v>282 Accum Deferred TaxesNDBD_AFUDC_EQUITY-146233925.32</v>
          </cell>
          <cell r="B276" t="str">
            <v>282 Accum Deferred Taxes</v>
          </cell>
          <cell r="C276" t="str">
            <v>NDBD_AFUDC_EQUITY</v>
          </cell>
          <cell r="D276">
            <v>-146233925.31999999</v>
          </cell>
          <cell r="E276" t="str">
            <v>OTHER BASIS DIFFERENCES - 109 A/C 282</v>
          </cell>
          <cell r="F276">
            <v>46</v>
          </cell>
        </row>
        <row r="277">
          <cell r="A277" t="str">
            <v>282 Accum Deferred TaxesNDBD_AFUDC_EQUITY STATE-16518765.58</v>
          </cell>
          <cell r="B277" t="str">
            <v>282 Accum Deferred Taxes</v>
          </cell>
          <cell r="C277" t="str">
            <v>NDBD_AFUDC_EQUITY STATE</v>
          </cell>
          <cell r="D277">
            <v>-16518765.58</v>
          </cell>
          <cell r="E277" t="str">
            <v>OTHER BASIS DIFFERENCES - 109 A/C 282</v>
          </cell>
          <cell r="F277">
            <v>46</v>
          </cell>
        </row>
        <row r="278">
          <cell r="A278" t="str">
            <v>282 Accum Deferred TaxesNDBD_FT-1597433.32</v>
          </cell>
          <cell r="B278" t="str">
            <v>282 Accum Deferred Taxes</v>
          </cell>
          <cell r="C278" t="str">
            <v>NDBD_FT</v>
          </cell>
          <cell r="D278">
            <v>-1597433.32</v>
          </cell>
          <cell r="E278" t="str">
            <v>OTHER BASIS DIFFERENCES - 109 A/C 282</v>
          </cell>
          <cell r="F278">
            <v>46</v>
          </cell>
        </row>
        <row r="279">
          <cell r="A279" t="str">
            <v>282 Accum Deferred TaxesNDBD_FT STATE-1368801.98</v>
          </cell>
          <cell r="B279" t="str">
            <v>282 Accum Deferred Taxes</v>
          </cell>
          <cell r="C279" t="str">
            <v>NDBD_FT STATE</v>
          </cell>
          <cell r="D279">
            <v>-1368801.98</v>
          </cell>
          <cell r="E279" t="str">
            <v>OTHER BASIS DIFFERENCES - 109 A/C 282</v>
          </cell>
          <cell r="F279">
            <v>46</v>
          </cell>
        </row>
        <row r="280">
          <cell r="A280" t="str">
            <v>282 Accum Deferred TaxesFIN 48 - TEMPORARY ADJ - FEDERAL19315843.05</v>
          </cell>
          <cell r="B280" t="str">
            <v>282 Accum Deferred Taxes</v>
          </cell>
          <cell r="C280" t="str">
            <v>FIN 48 - TEMPORARY ADJ - FEDERAL</v>
          </cell>
          <cell r="D280">
            <v>19315843.050000001</v>
          </cell>
          <cell r="E280" t="str">
            <v>FIN 48</v>
          </cell>
          <cell r="F280">
            <v>47</v>
          </cell>
        </row>
        <row r="281">
          <cell r="A281" t="str">
            <v>282 Accum Deferred TaxesFIN 48 - TEMPORARY ADJ - STATE3311287.38</v>
          </cell>
          <cell r="B281" t="str">
            <v>282 Accum Deferred Taxes</v>
          </cell>
          <cell r="C281" t="str">
            <v>FIN 48 - TEMPORARY ADJ - STATE</v>
          </cell>
          <cell r="D281">
            <v>3311287.38</v>
          </cell>
          <cell r="E281" t="str">
            <v>FIN 48</v>
          </cell>
          <cell r="F281">
            <v>47</v>
          </cell>
        </row>
        <row r="282">
          <cell r="A282" t="str">
            <v>283 Accum Deferred TaxesLOSS/GAIN REACQUIRED DEBT-76965646.18</v>
          </cell>
          <cell r="B282" t="str">
            <v>283 Accum Deferred Taxes</v>
          </cell>
          <cell r="C282" t="str">
            <v>LOSS/GAIN REACQUIRED DEBT</v>
          </cell>
          <cell r="D282">
            <v>-76965646.180000007</v>
          </cell>
          <cell r="E282" t="str">
            <v>LOSS/GAIN REACQUIRED DEBT</v>
          </cell>
          <cell r="F282">
            <v>50</v>
          </cell>
        </row>
        <row r="283">
          <cell r="A283" t="str">
            <v>283 Accum Deferred TaxesDEFERRED JOBS REVENUE &amp; EXPENSE-429525.23</v>
          </cell>
          <cell r="B283" t="str">
            <v>283 Accum Deferred Taxes</v>
          </cell>
          <cell r="C283" t="str">
            <v>DEFERRED JOBS REVENUE &amp; EXPENSE</v>
          </cell>
          <cell r="D283">
            <v>-429525.23</v>
          </cell>
          <cell r="E283" t="str">
            <v>DEFERRED JOBS REVENUE &amp; EXPENSE</v>
          </cell>
          <cell r="F283">
            <v>51</v>
          </cell>
        </row>
        <row r="284">
          <cell r="A284" t="str">
            <v>283 Accum Deferred TaxesPENSION-255127411</v>
          </cell>
          <cell r="B284" t="str">
            <v>283 Accum Deferred Taxes</v>
          </cell>
          <cell r="C284" t="str">
            <v>PENSION</v>
          </cell>
          <cell r="D284">
            <v>-255127411</v>
          </cell>
          <cell r="E284" t="str">
            <v>PENSION</v>
          </cell>
          <cell r="F284">
            <v>52</v>
          </cell>
        </row>
        <row r="285">
          <cell r="A285" t="str">
            <v>283 Accum Deferred TaxesMCINTOSH COST DEFERRAL-271930.39</v>
          </cell>
          <cell r="B285" t="str">
            <v>283 Accum Deferred Taxes</v>
          </cell>
          <cell r="C285" t="str">
            <v>MCINTOSH COST DEFERRAL</v>
          </cell>
          <cell r="D285">
            <v>-271930.39</v>
          </cell>
          <cell r="E285" t="str">
            <v>MCINTOSH COST DEFERRAL</v>
          </cell>
          <cell r="F285">
            <v>53</v>
          </cell>
        </row>
        <row r="286">
          <cell r="A286" t="str">
            <v>283 Accum Deferred TaxesFAS 133 MARK TO MARKET-91571.76</v>
          </cell>
          <cell r="B286" t="str">
            <v>283 Accum Deferred Taxes</v>
          </cell>
          <cell r="C286" t="str">
            <v>FAS 133 MARK TO MARKET</v>
          </cell>
          <cell r="D286">
            <v>-91571.76</v>
          </cell>
          <cell r="E286" t="str">
            <v>FAS 133 MARK TO MARKET</v>
          </cell>
          <cell r="F286">
            <v>54</v>
          </cell>
        </row>
        <row r="287">
          <cell r="A287" t="str">
            <v>283 Accum Deferred TaxesFAS133 BS 283301192.96</v>
          </cell>
          <cell r="B287" t="str">
            <v>283 Accum Deferred Taxes</v>
          </cell>
          <cell r="C287" t="str">
            <v>FAS133 BS 283</v>
          </cell>
          <cell r="D287">
            <v>301192.96000000002</v>
          </cell>
          <cell r="E287" t="str">
            <v>FAS 133 MARK TO MARKET</v>
          </cell>
          <cell r="F287">
            <v>54</v>
          </cell>
        </row>
        <row r="288">
          <cell r="A288" t="str">
            <v>283 Accum Deferred TaxesNUCLEAR OUTAGE-12088952.95</v>
          </cell>
          <cell r="B288" t="str">
            <v>283 Accum Deferred Taxes</v>
          </cell>
          <cell r="C288" t="str">
            <v>NUCLEAR OUTAGE</v>
          </cell>
          <cell r="D288">
            <v>-12088952.949999999</v>
          </cell>
          <cell r="E288" t="str">
            <v>NUCLEAR OUTAGE</v>
          </cell>
          <cell r="F288">
            <v>55</v>
          </cell>
        </row>
        <row r="289">
          <cell r="A289" t="str">
            <v>283 Accum Deferred TaxesDEFERRED INTERCOMPANY GAIN - GPC Only - Curr -1036850.85</v>
          </cell>
          <cell r="B289" t="str">
            <v>283 Accum Deferred Taxes</v>
          </cell>
          <cell r="C289" t="str">
            <v xml:space="preserve">DEFERRED INTERCOMPANY GAIN - GPC Only - Curr </v>
          </cell>
          <cell r="D289">
            <v>-1036850.85</v>
          </cell>
          <cell r="E289" t="str">
            <v>DEFERRED INTERCOMPANY GAIN/LOSS</v>
          </cell>
          <cell r="F289">
            <v>56</v>
          </cell>
        </row>
        <row r="290">
          <cell r="A290" t="str">
            <v>283 Accum Deferred TaxesDEFERRED INTERCOMPANY GAIN/LOSS-2682913.1</v>
          </cell>
          <cell r="B290" t="str">
            <v>283 Accum Deferred Taxes</v>
          </cell>
          <cell r="C290" t="str">
            <v>DEFERRED INTERCOMPANY GAIN/LOSS</v>
          </cell>
          <cell r="D290">
            <v>-2682913.1</v>
          </cell>
          <cell r="E290" t="str">
            <v>DEFERRED INTERCOMPANY GAIN/LOSS</v>
          </cell>
          <cell r="F290">
            <v>56</v>
          </cell>
        </row>
        <row r="291">
          <cell r="A291" t="str">
            <v>283 Accum Deferred TaxesRECLASS 190 283 BTL (GPC)-910035</v>
          </cell>
          <cell r="B291" t="str">
            <v>283 Accum Deferred Taxes</v>
          </cell>
          <cell r="C291" t="str">
            <v>RECLASS 190 283 BTL (GPC)</v>
          </cell>
          <cell r="D291">
            <v>-910035</v>
          </cell>
          <cell r="E291" t="str">
            <v>DEFERRED INTERCOMPANY GAIN/LOSS</v>
          </cell>
          <cell r="F291">
            <v>56</v>
          </cell>
        </row>
        <row r="292">
          <cell r="A292" t="str">
            <v>283 Accum Deferred TaxesAFFIRMATIVE ADJUSTMENTS -4646678.2</v>
          </cell>
          <cell r="B292" t="str">
            <v>283 Accum Deferred Taxes</v>
          </cell>
          <cell r="C292" t="str">
            <v xml:space="preserve">AFFIRMATIVE ADJUSTMENTS </v>
          </cell>
          <cell r="D292">
            <v>-4646678.1999999993</v>
          </cell>
          <cell r="E292" t="str">
            <v xml:space="preserve">AFFIRMATIVE ADJUSTMENTS </v>
          </cell>
          <cell r="F292">
            <v>57</v>
          </cell>
        </row>
        <row r="293">
          <cell r="A293" t="str">
            <v>283 Accum Deferred TaxesFLAT BILL REVENUE UNDER-5999107.84</v>
          </cell>
          <cell r="B293" t="str">
            <v>283 Accum Deferred Taxes</v>
          </cell>
          <cell r="C293" t="str">
            <v>FLAT BILL REVENUE UNDER</v>
          </cell>
          <cell r="D293">
            <v>-5999107.8399999999</v>
          </cell>
          <cell r="E293" t="str">
            <v>FLAT BILL REVENUE UNDER</v>
          </cell>
          <cell r="F293">
            <v>58</v>
          </cell>
        </row>
        <row r="294">
          <cell r="A294" t="str">
            <v>283 Accum Deferred TaxesENERGY CONSERVATION CLAUSE PROVISION0.02</v>
          </cell>
          <cell r="B294" t="str">
            <v>283 Accum Deferred Taxes</v>
          </cell>
          <cell r="C294" t="str">
            <v>ENERGY CONSERVATION CLAUSE PROVISION</v>
          </cell>
          <cell r="D294">
            <v>0.02</v>
          </cell>
          <cell r="E294" t="str">
            <v>FUEL CLAUSE UNDER RECOVERED</v>
          </cell>
          <cell r="F294">
            <v>59</v>
          </cell>
        </row>
        <row r="295">
          <cell r="A295" t="str">
            <v>283 Accum Deferred TaxesFUEL CLAUSE OVER RECOVERED0</v>
          </cell>
          <cell r="B295" t="str">
            <v>283 Accum Deferred Taxes</v>
          </cell>
          <cell r="C295" t="str">
            <v>FUEL CLAUSE OVER RECOVERED</v>
          </cell>
          <cell r="D295">
            <v>0</v>
          </cell>
          <cell r="E295" t="str">
            <v>FUEL CLAUSE UNDER RECOVERED</v>
          </cell>
          <cell r="F295">
            <v>59</v>
          </cell>
        </row>
        <row r="296">
          <cell r="A296" t="str">
            <v>283 Accum Deferred TaxesFUEL CLAUSE UNDER RECOVERED0</v>
          </cell>
          <cell r="B296" t="str">
            <v>283 Accum Deferred Taxes</v>
          </cell>
          <cell r="C296" t="str">
            <v>FUEL CLAUSE UNDER RECOVERED</v>
          </cell>
          <cell r="D296">
            <v>0</v>
          </cell>
          <cell r="E296" t="str">
            <v>FUEL CLAUSE UNDER RECOVERED</v>
          </cell>
          <cell r="F296">
            <v>59</v>
          </cell>
        </row>
        <row r="297">
          <cell r="A297" t="str">
            <v>283 Accum Deferred TaxesFUEL CLAUSE UNDER RECOVERED - GPC Only - Curr0</v>
          </cell>
          <cell r="B297" t="str">
            <v>283 Accum Deferred Taxes</v>
          </cell>
          <cell r="C297" t="str">
            <v>FUEL CLAUSE UNDER RECOVERED - GPC Only - Curr</v>
          </cell>
          <cell r="D297">
            <v>0</v>
          </cell>
          <cell r="E297" t="str">
            <v>FUEL CLAUSE UNDER RECOVERED</v>
          </cell>
          <cell r="F297">
            <v>59</v>
          </cell>
        </row>
        <row r="298">
          <cell r="A298" t="str">
            <v>283 Accum Deferred TaxesLEVELIZED PURCHASE POWER EXPENSE-9867311.46</v>
          </cell>
          <cell r="B298" t="str">
            <v>283 Accum Deferred Taxes</v>
          </cell>
          <cell r="C298" t="str">
            <v>LEVELIZED PURCHASE POWER EXPENSE</v>
          </cell>
          <cell r="D298">
            <v>-9867311.4600000009</v>
          </cell>
          <cell r="E298" t="str">
            <v>LEVELIZED PURCHASE POWER EXPENSE</v>
          </cell>
          <cell r="F298">
            <v>60</v>
          </cell>
        </row>
        <row r="299">
          <cell r="A299" t="str">
            <v>283 Accum Deferred TaxesAMORT OF GAIN / LOSS 20163898.54</v>
          </cell>
          <cell r="B299" t="str">
            <v>283 Accum Deferred Taxes</v>
          </cell>
          <cell r="C299" t="str">
            <v>AMORT OF GAIN / LOSS 201</v>
          </cell>
          <cell r="D299">
            <v>63898.54</v>
          </cell>
          <cell r="E299" t="str">
            <v>OCI - HEDGE SETTLEMENT</v>
          </cell>
          <cell r="F299">
            <v>61</v>
          </cell>
        </row>
        <row r="300">
          <cell r="A300" t="str">
            <v>283 Accum Deferred TaxesAMORT OF GAIN / LOSS 2020.2</v>
          </cell>
          <cell r="B300" t="str">
            <v>283 Accum Deferred Taxes</v>
          </cell>
          <cell r="C300" t="str">
            <v>AMORT OF GAIN / LOSS 202</v>
          </cell>
          <cell r="D300">
            <v>0.2</v>
          </cell>
          <cell r="E300" t="str">
            <v>OCI - HEDGE SETTLEMENT</v>
          </cell>
          <cell r="F300">
            <v>61</v>
          </cell>
        </row>
        <row r="301">
          <cell r="A301" t="str">
            <v>283 Accum Deferred TaxesAMORT OF GAIN / LOSS 2030.06</v>
          </cell>
          <cell r="B301" t="str">
            <v>283 Accum Deferred Taxes</v>
          </cell>
          <cell r="C301" t="str">
            <v>AMORT OF GAIN / LOSS 203</v>
          </cell>
          <cell r="D301">
            <v>0.06</v>
          </cell>
          <cell r="E301" t="str">
            <v>OCI - HEDGE SETTLEMENT</v>
          </cell>
          <cell r="F301">
            <v>61</v>
          </cell>
        </row>
        <row r="302">
          <cell r="A302" t="str">
            <v>283 Accum Deferred TaxesAMORT OF GAIN / LOSS 2060.14</v>
          </cell>
          <cell r="B302" t="str">
            <v>283 Accum Deferred Taxes</v>
          </cell>
          <cell r="C302" t="str">
            <v>AMORT OF GAIN / LOSS 206</v>
          </cell>
          <cell r="D302">
            <v>0.14000000000000001</v>
          </cell>
          <cell r="E302" t="str">
            <v>OCI - HEDGE SETTLEMENT</v>
          </cell>
          <cell r="F302">
            <v>61</v>
          </cell>
        </row>
        <row r="303">
          <cell r="A303" t="str">
            <v>283 Accum Deferred TaxesAMORT OF GAIN / LOSS 207228730.09</v>
          </cell>
          <cell r="B303" t="str">
            <v>283 Accum Deferred Taxes</v>
          </cell>
          <cell r="C303" t="str">
            <v>AMORT OF GAIN / LOSS 207</v>
          </cell>
          <cell r="D303">
            <v>228730.09</v>
          </cell>
          <cell r="E303" t="str">
            <v>OCI - HEDGE SETTLEMENT</v>
          </cell>
          <cell r="F303">
            <v>61</v>
          </cell>
        </row>
        <row r="304">
          <cell r="A304" t="str">
            <v>283 Accum Deferred TaxesAMORT OF GAIN / LOSS 2080.07</v>
          </cell>
          <cell r="B304" t="str">
            <v>283 Accum Deferred Taxes</v>
          </cell>
          <cell r="C304" t="str">
            <v>AMORT OF GAIN / LOSS 208</v>
          </cell>
          <cell r="D304">
            <v>7.0000000000000007E-2</v>
          </cell>
          <cell r="E304" t="str">
            <v>OCI - HEDGE SETTLEMENT</v>
          </cell>
          <cell r="F304">
            <v>61</v>
          </cell>
        </row>
        <row r="305">
          <cell r="A305" t="str">
            <v>283 Accum Deferred TaxesAMORT OF GAIN / LOSS 209360174.77</v>
          </cell>
          <cell r="B305" t="str">
            <v>283 Accum Deferred Taxes</v>
          </cell>
          <cell r="C305" t="str">
            <v>AMORT OF GAIN / LOSS 209</v>
          </cell>
          <cell r="D305">
            <v>360174.77</v>
          </cell>
          <cell r="E305" t="str">
            <v>OCI - HEDGE SETTLEMENT</v>
          </cell>
          <cell r="F305">
            <v>61</v>
          </cell>
        </row>
        <row r="306">
          <cell r="A306" t="str">
            <v>283 Accum Deferred TaxesAMORT OF GAIN / LOSS 210-41510.18</v>
          </cell>
          <cell r="B306" t="str">
            <v>283 Accum Deferred Taxes</v>
          </cell>
          <cell r="C306" t="str">
            <v>AMORT OF GAIN / LOSS 210</v>
          </cell>
          <cell r="D306">
            <v>-41510.18</v>
          </cell>
          <cell r="E306" t="str">
            <v>OCI - HEDGE SETTLEMENT</v>
          </cell>
          <cell r="F306">
            <v>61</v>
          </cell>
        </row>
        <row r="307">
          <cell r="A307" t="str">
            <v>283 Accum Deferred TaxesAMORT OF GAIN / LOSS 2110.28</v>
          </cell>
          <cell r="B307" t="str">
            <v>283 Accum Deferred Taxes</v>
          </cell>
          <cell r="C307" t="str">
            <v>AMORT OF GAIN / LOSS 211</v>
          </cell>
          <cell r="D307">
            <v>0.28000000000000003</v>
          </cell>
          <cell r="E307" t="str">
            <v>OCI - HEDGE SETTLEMENT</v>
          </cell>
          <cell r="F307">
            <v>61</v>
          </cell>
        </row>
        <row r="308">
          <cell r="A308" t="str">
            <v>283 Accum Deferred TaxesAMORT OF GAIN / LOSS 2120.02</v>
          </cell>
          <cell r="B308" t="str">
            <v>283 Accum Deferred Taxes</v>
          </cell>
          <cell r="C308" t="str">
            <v>AMORT OF GAIN / LOSS 212</v>
          </cell>
          <cell r="D308">
            <v>0.02</v>
          </cell>
          <cell r="E308" t="str">
            <v>OCI - HEDGE SETTLEMENT</v>
          </cell>
          <cell r="F308">
            <v>61</v>
          </cell>
        </row>
        <row r="309">
          <cell r="A309" t="str">
            <v>283 Accum Deferred TaxesAMORT OF GAIN / LOSS 2130.16</v>
          </cell>
          <cell r="B309" t="str">
            <v>283 Accum Deferred Taxes</v>
          </cell>
          <cell r="C309" t="str">
            <v>AMORT OF GAIN / LOSS 213</v>
          </cell>
          <cell r="D309">
            <v>0.16</v>
          </cell>
          <cell r="E309" t="str">
            <v>OCI - HEDGE SETTLEMENT</v>
          </cell>
          <cell r="F309">
            <v>61</v>
          </cell>
        </row>
        <row r="310">
          <cell r="A310" t="str">
            <v>283 Accum Deferred TaxesAMORT OF GAIN / LOSS 214121389.89</v>
          </cell>
          <cell r="B310" t="str">
            <v>283 Accum Deferred Taxes</v>
          </cell>
          <cell r="C310" t="str">
            <v>AMORT OF GAIN / LOSS 214</v>
          </cell>
          <cell r="D310">
            <v>121389.89</v>
          </cell>
          <cell r="E310" t="str">
            <v>OCI - HEDGE SETTLEMENT</v>
          </cell>
          <cell r="F310">
            <v>61</v>
          </cell>
        </row>
        <row r="311">
          <cell r="A311" t="str">
            <v>283 Accum Deferred TaxesAMORT OF GAIN / LOSS 21512915.71</v>
          </cell>
          <cell r="B311" t="str">
            <v>283 Accum Deferred Taxes</v>
          </cell>
          <cell r="C311" t="str">
            <v>AMORT OF GAIN / LOSS 215</v>
          </cell>
          <cell r="D311">
            <v>12915.71</v>
          </cell>
          <cell r="E311" t="str">
            <v>OCI - HEDGE SETTLEMENT</v>
          </cell>
          <cell r="F311">
            <v>61</v>
          </cell>
        </row>
        <row r="312">
          <cell r="A312" t="str">
            <v>283 Accum Deferred TaxesAMORT OF GAIN / LOSS 21612751.2</v>
          </cell>
          <cell r="B312" t="str">
            <v>283 Accum Deferred Taxes</v>
          </cell>
          <cell r="C312" t="str">
            <v>AMORT OF GAIN / LOSS 216</v>
          </cell>
          <cell r="D312">
            <v>12751.2</v>
          </cell>
          <cell r="E312" t="str">
            <v>OCI - HEDGE SETTLEMENT</v>
          </cell>
          <cell r="F312">
            <v>61</v>
          </cell>
        </row>
        <row r="313">
          <cell r="A313" t="str">
            <v>283 Accum Deferred TaxesAMORT OF GAIN / LOSS 2171920511.05</v>
          </cell>
          <cell r="B313" t="str">
            <v>283 Accum Deferred Taxes</v>
          </cell>
          <cell r="C313" t="str">
            <v>AMORT OF GAIN / LOSS 217</v>
          </cell>
          <cell r="D313">
            <v>1920511.05</v>
          </cell>
          <cell r="E313" t="str">
            <v>OCI - HEDGE SETTLEMENT</v>
          </cell>
          <cell r="F313">
            <v>61</v>
          </cell>
        </row>
        <row r="314">
          <cell r="A314" t="str">
            <v>283 Accum Deferred TaxesAMORT OF GAIN / LOSS 218424537.84</v>
          </cell>
          <cell r="B314" t="str">
            <v>283 Accum Deferred Taxes</v>
          </cell>
          <cell r="C314" t="str">
            <v>AMORT OF GAIN / LOSS 218</v>
          </cell>
          <cell r="D314">
            <v>424537.84</v>
          </cell>
          <cell r="E314" t="str">
            <v>OCI - HEDGE SETTLEMENT</v>
          </cell>
          <cell r="F314">
            <v>61</v>
          </cell>
        </row>
        <row r="315">
          <cell r="A315" t="str">
            <v>283 Accum Deferred TaxesAMORT OF GAIN / LOSS 219337315.56</v>
          </cell>
          <cell r="B315" t="str">
            <v>283 Accum Deferred Taxes</v>
          </cell>
          <cell r="C315" t="str">
            <v>AMORT OF GAIN / LOSS 219</v>
          </cell>
          <cell r="D315">
            <v>337315.56</v>
          </cell>
          <cell r="E315" t="str">
            <v>OCI - HEDGE SETTLEMENT</v>
          </cell>
          <cell r="F315">
            <v>61</v>
          </cell>
        </row>
        <row r="316">
          <cell r="A316" t="str">
            <v>283 Accum Deferred TaxesAMORT OF GAIN / LOSS 222-5179031.33</v>
          </cell>
          <cell r="B316" t="str">
            <v>283 Accum Deferred Taxes</v>
          </cell>
          <cell r="C316" t="str">
            <v>AMORT OF GAIN / LOSS 222</v>
          </cell>
          <cell r="D316">
            <v>-5179031.33</v>
          </cell>
          <cell r="E316" t="str">
            <v>OCI - HEDGE SETTLEMENT</v>
          </cell>
          <cell r="F316">
            <v>61</v>
          </cell>
        </row>
        <row r="317">
          <cell r="A317" t="str">
            <v>283 Accum Deferred TaxesAMORT OF GAIN / LOSS 223-706815.96</v>
          </cell>
          <cell r="B317" t="str">
            <v>283 Accum Deferred Taxes</v>
          </cell>
          <cell r="C317" t="str">
            <v>AMORT OF GAIN / LOSS 223</v>
          </cell>
          <cell r="D317">
            <v>-706815.96</v>
          </cell>
          <cell r="E317" t="str">
            <v>OCI - HEDGE SETTLEMENT</v>
          </cell>
          <cell r="F317">
            <v>61</v>
          </cell>
        </row>
        <row r="318">
          <cell r="A318" t="str">
            <v>283 Accum Deferred TaxesAMORT OF GAIN / LOSS 224-2409254.26</v>
          </cell>
          <cell r="B318" t="str">
            <v>283 Accum Deferred Taxes</v>
          </cell>
          <cell r="C318" t="str">
            <v>AMORT OF GAIN / LOSS 224</v>
          </cell>
          <cell r="D318">
            <v>-2409254.2599999998</v>
          </cell>
          <cell r="E318" t="str">
            <v>OCI - HEDGE SETTLEMENT</v>
          </cell>
          <cell r="F318">
            <v>61</v>
          </cell>
        </row>
        <row r="319">
          <cell r="A319" t="str">
            <v>283 Accum Deferred TaxesAMORT OF GAIN / LOSS 35190.18</v>
          </cell>
          <cell r="B319" t="str">
            <v>283 Accum Deferred Taxes</v>
          </cell>
          <cell r="C319" t="str">
            <v>AMORT OF GAIN / LOSS 3519</v>
          </cell>
          <cell r="D319">
            <v>0.18</v>
          </cell>
          <cell r="E319" t="str">
            <v>OCI - HEDGE SETTLEMENT</v>
          </cell>
          <cell r="F319">
            <v>61</v>
          </cell>
        </row>
        <row r="320">
          <cell r="A320" t="str">
            <v>283 Accum Deferred TaxesGAIN / LOSS ON HEDGES 102-48315.12</v>
          </cell>
          <cell r="B320" t="str">
            <v>283 Accum Deferred Taxes</v>
          </cell>
          <cell r="C320" t="str">
            <v>GAIN / LOSS ON HEDGES 102</v>
          </cell>
          <cell r="D320">
            <v>-48315.12</v>
          </cell>
          <cell r="E320" t="str">
            <v>OCI - HEDGE SETTLEMENT</v>
          </cell>
          <cell r="F320">
            <v>61</v>
          </cell>
        </row>
        <row r="321">
          <cell r="A321" t="str">
            <v>283 Accum Deferred TaxesGAIN / LOSS ON HEDGES 107-1464531.5</v>
          </cell>
          <cell r="B321" t="str">
            <v>283 Accum Deferred Taxes</v>
          </cell>
          <cell r="C321" t="str">
            <v>GAIN / LOSS ON HEDGES 107</v>
          </cell>
          <cell r="D321">
            <v>-1464531.5</v>
          </cell>
          <cell r="E321" t="str">
            <v>OCI - HEDGE SETTLEMENT</v>
          </cell>
          <cell r="F321">
            <v>61</v>
          </cell>
        </row>
        <row r="322">
          <cell r="A322" t="str">
            <v>283 Accum Deferred TaxesGAIN / LOSS ON HEDGES 109-27534.15</v>
          </cell>
          <cell r="B322" t="str">
            <v>283 Accum Deferred Taxes</v>
          </cell>
          <cell r="C322" t="str">
            <v>GAIN / LOSS ON HEDGES 109</v>
          </cell>
          <cell r="D322">
            <v>-27534.15</v>
          </cell>
          <cell r="E322" t="str">
            <v>OCI - HEDGE SETTLEMENT</v>
          </cell>
          <cell r="F322">
            <v>61</v>
          </cell>
        </row>
        <row r="323">
          <cell r="A323" t="str">
            <v>283 Accum Deferred TaxesGAIN / LOSS ON HEDGES 110 ATV-404742.78</v>
          </cell>
          <cell r="B323" t="str">
            <v>283 Accum Deferred Taxes</v>
          </cell>
          <cell r="C323" t="str">
            <v>GAIN / LOSS ON HEDGES 110 ATV</v>
          </cell>
          <cell r="D323">
            <v>-404742.78</v>
          </cell>
          <cell r="E323" t="str">
            <v>OCI - HEDGE SETTLEMENT</v>
          </cell>
          <cell r="F323">
            <v>61</v>
          </cell>
        </row>
        <row r="324">
          <cell r="A324" t="str">
            <v>283 Accum Deferred TaxesGAIN / LOSS ON HEDGES 117-3387858.98</v>
          </cell>
          <cell r="B324" t="str">
            <v>283 Accum Deferred Taxes</v>
          </cell>
          <cell r="C324" t="str">
            <v>GAIN / LOSS ON HEDGES 117</v>
          </cell>
          <cell r="D324">
            <v>-3387858.98</v>
          </cell>
          <cell r="E324" t="str">
            <v>OCI - HEDGE SETTLEMENT</v>
          </cell>
          <cell r="F324">
            <v>61</v>
          </cell>
        </row>
        <row r="325">
          <cell r="A325" t="str">
            <v>283 Accum Deferred TaxesGAIN / LOSS ON HEDGES 118-2195047.15</v>
          </cell>
          <cell r="B325" t="str">
            <v>283 Accum Deferred Taxes</v>
          </cell>
          <cell r="C325" t="str">
            <v>GAIN / LOSS ON HEDGES 118</v>
          </cell>
          <cell r="D325">
            <v>-2195047.15</v>
          </cell>
          <cell r="E325" t="str">
            <v>OCI - HEDGE SETTLEMENT</v>
          </cell>
          <cell r="F325">
            <v>61</v>
          </cell>
        </row>
        <row r="326">
          <cell r="A326" t="str">
            <v>283 Accum Deferred TaxesGAIN / LOSS ON HEDGES 119-622735.84</v>
          </cell>
          <cell r="B326" t="str">
            <v>283 Accum Deferred Taxes</v>
          </cell>
          <cell r="C326" t="str">
            <v>GAIN / LOSS ON HEDGES 119</v>
          </cell>
          <cell r="D326">
            <v>-622735.84</v>
          </cell>
          <cell r="E326" t="str">
            <v>OCI - HEDGE SETTLEMENT</v>
          </cell>
          <cell r="F326">
            <v>61</v>
          </cell>
        </row>
        <row r="327">
          <cell r="A327" t="str">
            <v>283 Accum Deferred TaxesGPC SPARE 2 D &amp; O-12587</v>
          </cell>
          <cell r="B327" t="str">
            <v>283 Accum Deferred Taxes</v>
          </cell>
          <cell r="C327" t="str">
            <v>GPC SPARE 2 D &amp; O</v>
          </cell>
          <cell r="D327">
            <v>-12587</v>
          </cell>
          <cell r="E327" t="str">
            <v>OCI - HEDGE SETTLEMENT</v>
          </cell>
          <cell r="F327">
            <v>61</v>
          </cell>
        </row>
        <row r="328">
          <cell r="A328" t="str">
            <v>283 Accum Deferred TaxesOCI - HEDGE SETTLEMENT - 283-819979.49</v>
          </cell>
          <cell r="B328" t="str">
            <v>283 Accum Deferred Taxes</v>
          </cell>
          <cell r="C328" t="str">
            <v>OCI - HEDGE SETTLEMENT - 283</v>
          </cell>
          <cell r="D328">
            <v>-819979.49</v>
          </cell>
          <cell r="E328" t="str">
            <v>OCI - HEDGE SETTLEMENT</v>
          </cell>
          <cell r="F328">
            <v>61</v>
          </cell>
        </row>
        <row r="329">
          <cell r="A329" t="str">
            <v>283 Accum Deferred TaxesOCI Chg FV LIBOR Hdgs 15916390.05</v>
          </cell>
          <cell r="B329" t="str">
            <v>283 Accum Deferred Taxes</v>
          </cell>
          <cell r="C329" t="str">
            <v>OCI Chg FV LIBOR Hdgs 1591</v>
          </cell>
          <cell r="D329">
            <v>6390.05</v>
          </cell>
          <cell r="E329" t="str">
            <v>OCI - HEDGE SETTLEMENT</v>
          </cell>
          <cell r="F329">
            <v>61</v>
          </cell>
        </row>
        <row r="330">
          <cell r="A330" t="str">
            <v>283 Accum Deferred TaxesOCI Chg FV Pre Issuance Hdgs 15013482642.13</v>
          </cell>
          <cell r="B330" t="str">
            <v>283 Accum Deferred Taxes</v>
          </cell>
          <cell r="C330" t="str">
            <v>OCI Chg FV Pre Issuance Hdgs 1501</v>
          </cell>
          <cell r="D330">
            <v>3482642.13</v>
          </cell>
          <cell r="E330" t="str">
            <v>OCI - HEDGE SETTLEMENT</v>
          </cell>
          <cell r="F330">
            <v>61</v>
          </cell>
        </row>
        <row r="331">
          <cell r="A331" t="str">
            <v>283 Accum Deferred TaxesOCI Hedge Settlement Sub 204-40983.08</v>
          </cell>
          <cell r="B331" t="str">
            <v>283 Accum Deferred Taxes</v>
          </cell>
          <cell r="C331" t="str">
            <v>OCI Hedge Settlement Sub 204</v>
          </cell>
          <cell r="D331">
            <v>-40983.08</v>
          </cell>
          <cell r="E331" t="str">
            <v>OCI - HEDGE SETTLEMENT</v>
          </cell>
          <cell r="F331">
            <v>61</v>
          </cell>
        </row>
        <row r="332">
          <cell r="A332" t="str">
            <v>283 Accum Deferred TaxesOCI LIBOR SETTLEMENT SUB 205-2869359.13</v>
          </cell>
          <cell r="B332" t="str">
            <v>283 Accum Deferred Taxes</v>
          </cell>
          <cell r="C332" t="str">
            <v>OCI LIBOR SETTLEMENT SUB 205</v>
          </cell>
          <cell r="D332">
            <v>-2869359.13</v>
          </cell>
          <cell r="E332" t="str">
            <v>OCI - HEDGE SETTLEMENT</v>
          </cell>
          <cell r="F332">
            <v>61</v>
          </cell>
        </row>
        <row r="333">
          <cell r="A333" t="str">
            <v>283 Accum Deferred TaxesOCI PCB Sub 204-1483893.07</v>
          </cell>
          <cell r="B333" t="str">
            <v>283 Accum Deferred Taxes</v>
          </cell>
          <cell r="C333" t="str">
            <v>OCI PCB Sub 204</v>
          </cell>
          <cell r="D333">
            <v>-1483893.07</v>
          </cell>
          <cell r="E333" t="str">
            <v>OCI - HEDGE SETTLEMENT</v>
          </cell>
          <cell r="F333">
            <v>61</v>
          </cell>
        </row>
        <row r="334">
          <cell r="A334" t="str">
            <v>283 Accum Deferred TaxesSTORM DAMAGE RESERVE 283-8155937.19</v>
          </cell>
          <cell r="B334" t="str">
            <v>283 Accum Deferred Taxes</v>
          </cell>
          <cell r="C334" t="str">
            <v>STORM DAMAGE RESERVE 283</v>
          </cell>
          <cell r="D334">
            <v>-8155937.1900000004</v>
          </cell>
          <cell r="E334" t="str">
            <v>STORM DAMAGE RESERVE</v>
          </cell>
          <cell r="F334">
            <v>62</v>
          </cell>
        </row>
        <row r="335">
          <cell r="A335" t="str">
            <v>283 Accum Deferred TaxesSTORM DAMAGE RESERVE 283 - GPC Only - Current-7373352.77</v>
          </cell>
          <cell r="B335" t="str">
            <v>283 Accum Deferred Taxes</v>
          </cell>
          <cell r="C335" t="str">
            <v>STORM DAMAGE RESERVE 283 - GPC Only - Current</v>
          </cell>
          <cell r="D335">
            <v>-7373352.7699999996</v>
          </cell>
          <cell r="E335" t="str">
            <v>STORM DAMAGE RESERVE</v>
          </cell>
          <cell r="F335">
            <v>62</v>
          </cell>
        </row>
        <row r="336">
          <cell r="A336" t="str">
            <v>283 Accum Deferred TaxesHAMMOND COOLING TOWER RENTAL0.01</v>
          </cell>
          <cell r="B336" t="str">
            <v>283 Accum Deferred Taxes</v>
          </cell>
          <cell r="C336" t="str">
            <v>HAMMOND COOLING TOWER RENTAL</v>
          </cell>
          <cell r="D336">
            <v>0.01</v>
          </cell>
          <cell r="E336" t="str">
            <v>HAMMOND COOLING TOWER RENTAL</v>
          </cell>
          <cell r="F336">
            <v>63</v>
          </cell>
        </row>
        <row r="337">
          <cell r="A337" t="str">
            <v>283 Accum Deferred TaxesHAMMOND COOLING TOWER RENTAL - CURRENT-1215572.22</v>
          </cell>
          <cell r="B337" t="str">
            <v>283 Accum Deferred Taxes</v>
          </cell>
          <cell r="C337" t="str">
            <v>HAMMOND COOLING TOWER RENTAL - CURRENT</v>
          </cell>
          <cell r="D337">
            <v>-1215572.22</v>
          </cell>
          <cell r="E337" t="str">
            <v>HAMMOND COOLING TOWER RENTAL</v>
          </cell>
          <cell r="F337">
            <v>63</v>
          </cell>
        </row>
        <row r="338">
          <cell r="A338" t="str">
            <v>283 Accum Deferred TaxesDSM DEFERRED COSTS-2079437.94</v>
          </cell>
          <cell r="B338" t="str">
            <v>283 Accum Deferred Taxes</v>
          </cell>
          <cell r="C338" t="str">
            <v>DSM DEFERRED COSTS</v>
          </cell>
          <cell r="D338">
            <v>-2079437.94</v>
          </cell>
          <cell r="E338" t="str">
            <v>DSM DEFERRED COSTS</v>
          </cell>
          <cell r="F338">
            <v>64</v>
          </cell>
        </row>
        <row r="339">
          <cell r="A339" t="str">
            <v>283 Accum Deferred TaxesDSM DEFERRED COSTS-CURRENT-1040063.24</v>
          </cell>
          <cell r="B339" t="str">
            <v>283 Accum Deferred Taxes</v>
          </cell>
          <cell r="C339" t="str">
            <v>DSM DEFERRED COSTS-CURRENT</v>
          </cell>
          <cell r="D339">
            <v>-1040063.24</v>
          </cell>
          <cell r="E339" t="str">
            <v>DSM DEFERRED COSTS</v>
          </cell>
          <cell r="F339">
            <v>64</v>
          </cell>
        </row>
        <row r="340">
          <cell r="A340" t="str">
            <v>190 Accum Deferred TaxesFAS 133 MARK TO MARKET0.02</v>
          </cell>
          <cell r="B340" t="str">
            <v>190 Accum Deferred Taxes</v>
          </cell>
          <cell r="C340" t="str">
            <v>FAS 133 MARK TO MARKET</v>
          </cell>
          <cell r="D340">
            <v>0.02</v>
          </cell>
          <cell r="E340" t="str">
            <v>OTHER BASIS DIFFERENCES - 190 A/C 283</v>
          </cell>
          <cell r="F340">
            <v>65</v>
          </cell>
        </row>
        <row r="341">
          <cell r="A341" t="str">
            <v>283 Accum Deferred TaxesAD VALOREM TAX EQUALIZATION0.46</v>
          </cell>
          <cell r="B341" t="str">
            <v>283 Accum Deferred Taxes</v>
          </cell>
          <cell r="C341" t="str">
            <v>AD VALOREM TAX EQUALIZATION</v>
          </cell>
          <cell r="D341">
            <v>0.46</v>
          </cell>
          <cell r="E341" t="str">
            <v>OTHER BASIS DIFFERENCES - 190 A/C 283</v>
          </cell>
          <cell r="F341">
            <v>65</v>
          </cell>
        </row>
        <row r="342">
          <cell r="A342" t="str">
            <v>283 Accum Deferred TaxesAFUDC_EQUITY-135923530.08</v>
          </cell>
          <cell r="B342" t="str">
            <v>283 Accum Deferred Taxes</v>
          </cell>
          <cell r="C342" t="str">
            <v>AFUDC_EQUITY</v>
          </cell>
          <cell r="D342">
            <v>-135923530.08000001</v>
          </cell>
          <cell r="E342" t="str">
            <v>OTHER BASIS DIFFERENCES - 190 A/C 283</v>
          </cell>
          <cell r="F342">
            <v>65</v>
          </cell>
        </row>
        <row r="343">
          <cell r="A343" t="str">
            <v>283 Accum Deferred TaxesBENCHMARK ADJUST - FT TDA24356336.46</v>
          </cell>
          <cell r="B343" t="str">
            <v>283 Accum Deferred Taxes</v>
          </cell>
          <cell r="C343" t="str">
            <v>BENCHMARK ADJUST - FT TDA2</v>
          </cell>
          <cell r="D343">
            <v>4356336.46</v>
          </cell>
          <cell r="E343" t="str">
            <v>OTHER BASIS DIFFERENCES - 190 A/C 283</v>
          </cell>
          <cell r="F343">
            <v>65</v>
          </cell>
        </row>
        <row r="344">
          <cell r="A344" t="str">
            <v>283 Accum Deferred TaxesBENCHMARK ADJUST - FT TDA30.05</v>
          </cell>
          <cell r="B344" t="str">
            <v>283 Accum Deferred Taxes</v>
          </cell>
          <cell r="C344" t="str">
            <v>BENCHMARK ADJUST - FT TDA3</v>
          </cell>
          <cell r="D344">
            <v>0.05</v>
          </cell>
          <cell r="E344" t="str">
            <v>OTHER BASIS DIFFERENCES - 190 A/C 283</v>
          </cell>
          <cell r="F344">
            <v>65</v>
          </cell>
        </row>
        <row r="345">
          <cell r="A345" t="str">
            <v>283 Accum Deferred TaxesNDBD_AFUDC_DEBT-35008336.59</v>
          </cell>
          <cell r="B345" t="str">
            <v>283 Accum Deferred Taxes</v>
          </cell>
          <cell r="C345" t="str">
            <v>NDBD_AFUDC_DEBT</v>
          </cell>
          <cell r="D345">
            <v>-35008336.590000004</v>
          </cell>
          <cell r="E345" t="str">
            <v>OTHER BASIS DIFFERENCES - 190 A/C 283</v>
          </cell>
          <cell r="F345">
            <v>65</v>
          </cell>
        </row>
        <row r="346">
          <cell r="A346" t="str">
            <v>283 Accum Deferred TaxesNDBD_AFUDC_EQUITY-92239859.5</v>
          </cell>
          <cell r="B346" t="str">
            <v>283 Accum Deferred Taxes</v>
          </cell>
          <cell r="C346" t="str">
            <v>NDBD_AFUDC_EQUITY</v>
          </cell>
          <cell r="D346">
            <v>-92239859.5</v>
          </cell>
          <cell r="E346" t="str">
            <v>OTHER BASIS DIFFERENCES - 190 A/C 283</v>
          </cell>
          <cell r="F346">
            <v>65</v>
          </cell>
        </row>
        <row r="347">
          <cell r="A347" t="str">
            <v>283 Accum Deferred TaxesNDBD_AFUDC_EQUITY STATE-10419528.97</v>
          </cell>
          <cell r="B347" t="str">
            <v>283 Accum Deferred Taxes</v>
          </cell>
          <cell r="C347" t="str">
            <v>NDBD_AFUDC_EQUITY STATE</v>
          </cell>
          <cell r="D347">
            <v>-10419528.970000001</v>
          </cell>
          <cell r="E347" t="str">
            <v>OTHER BASIS DIFFERENCES - 190 A/C 283</v>
          </cell>
          <cell r="F347">
            <v>65</v>
          </cell>
        </row>
        <row r="348">
          <cell r="A348" t="str">
            <v>283 Accum Deferred TaxesNDBD_FT-1007611.79</v>
          </cell>
          <cell r="B348" t="str">
            <v>283 Accum Deferred Taxes</v>
          </cell>
          <cell r="C348" t="str">
            <v>NDBD_FT</v>
          </cell>
          <cell r="D348">
            <v>-1007611.79</v>
          </cell>
          <cell r="E348" t="str">
            <v>OTHER BASIS DIFFERENCES - 190 A/C 283</v>
          </cell>
          <cell r="F348">
            <v>65</v>
          </cell>
        </row>
        <row r="349">
          <cell r="A349" t="str">
            <v>283 Accum Deferred TaxesNDBD_FT STATE-863398.16</v>
          </cell>
          <cell r="B349" t="str">
            <v>283 Accum Deferred Taxes</v>
          </cell>
          <cell r="C349" t="str">
            <v>NDBD_FT STATE</v>
          </cell>
          <cell r="D349">
            <v>-863398.16</v>
          </cell>
          <cell r="E349" t="str">
            <v>OTHER BASIS DIFFERENCES - 190 A/C 283</v>
          </cell>
          <cell r="F349">
            <v>65</v>
          </cell>
        </row>
        <row r="350">
          <cell r="A350" t="str">
            <v>283 Accum Deferred TaxesSTOCK OPTION EXCESS - POST FAS123R-0.5</v>
          </cell>
          <cell r="B350" t="str">
            <v>283 Accum Deferred Taxes</v>
          </cell>
          <cell r="C350" t="str">
            <v>STOCK OPTION EXCESS - POST FAS123R</v>
          </cell>
          <cell r="D350">
            <v>-0.5</v>
          </cell>
          <cell r="E350" t="str">
            <v>OTHER BASIS DIFFERENCES - 190 A/C 283</v>
          </cell>
          <cell r="F350">
            <v>65</v>
          </cell>
        </row>
        <row r="351">
          <cell r="A351" t="str">
            <v>283 Accum Deferred TaxesSTOCK OPTION EXCESS - POST FAS123R Cancel-0.11</v>
          </cell>
          <cell r="B351" t="str">
            <v>283 Accum Deferred Taxes</v>
          </cell>
          <cell r="C351" t="str">
            <v>STOCK OPTION EXCESS - POST FAS123R Cancel</v>
          </cell>
          <cell r="D351">
            <v>-0.11</v>
          </cell>
          <cell r="E351" t="str">
            <v>OTHER BASIS DIFFERENCES - 190 A/C 283</v>
          </cell>
          <cell r="F351">
            <v>65</v>
          </cell>
        </row>
        <row r="352">
          <cell r="A352" t="str">
            <v>283 Accum Deferred TaxesSTOCK OPTION EXPENSE - PRE FAS123R-0.07</v>
          </cell>
          <cell r="B352" t="str">
            <v>283 Accum Deferred Taxes</v>
          </cell>
          <cell r="C352" t="str">
            <v>STOCK OPTION EXPENSE - PRE FAS123R</v>
          </cell>
          <cell r="D352">
            <v>-7.0000000000000007E-2</v>
          </cell>
          <cell r="E352" t="str">
            <v>OTHER BASIS DIFFERENCES - 190 A/C 283</v>
          </cell>
          <cell r="F352">
            <v>65</v>
          </cell>
        </row>
        <row r="353">
          <cell r="A353" t="str">
            <v>283 Accum Deferred TaxesVACATION PAY0</v>
          </cell>
          <cell r="B353" t="str">
            <v>283 Accum Deferred Taxes</v>
          </cell>
          <cell r="C353" t="str">
            <v>VACATION PAY</v>
          </cell>
          <cell r="D353">
            <v>0</v>
          </cell>
          <cell r="E353" t="str">
            <v>OTHER BASIS DIFFERENCES - 190 A/C 283</v>
          </cell>
          <cell r="F353">
            <v>65</v>
          </cell>
        </row>
        <row r="354">
          <cell r="A354" t="str">
            <v>283 Accum Deferred TaxesEMISSION ALLOWANCES-10161868.25</v>
          </cell>
          <cell r="B354" t="str">
            <v>283 Accum Deferred Taxes</v>
          </cell>
          <cell r="C354" t="str">
            <v>EMISSION ALLOWANCES</v>
          </cell>
          <cell r="D354">
            <v>-10161868.25</v>
          </cell>
          <cell r="E354" t="str">
            <v>EMISSION ALLOWANCES</v>
          </cell>
          <cell r="F354">
            <v>66</v>
          </cell>
        </row>
        <row r="355">
          <cell r="A355" t="str">
            <v>283 Accum Deferred TaxesMEDICARE SUBSIDY TAX LEGISLATION ADJ5191987.71</v>
          </cell>
          <cell r="B355" t="str">
            <v>283 Accum Deferred Taxes</v>
          </cell>
          <cell r="C355" t="str">
            <v>MEDICARE SUBSIDY TAX LEGISLATION ADJ</v>
          </cell>
          <cell r="D355">
            <v>5191987.71</v>
          </cell>
          <cell r="E355" t="str">
            <v>TAX LEGISLATIVE REGULATORY ADJUSTMENT</v>
          </cell>
          <cell r="F355">
            <v>67</v>
          </cell>
        </row>
        <row r="356">
          <cell r="A356" t="str">
            <v>283 Accum Deferred TaxesMEDICARE SUBSIDY TAX LEGISLATION ADJ-CURRENT-1730662.56</v>
          </cell>
          <cell r="B356" t="str">
            <v>283 Accum Deferred Taxes</v>
          </cell>
          <cell r="C356" t="str">
            <v>MEDICARE SUBSIDY TAX LEGISLATION ADJ-CURRENT</v>
          </cell>
          <cell r="D356">
            <v>-1730662.56</v>
          </cell>
          <cell r="E356" t="str">
            <v>TAX LEGISLATIVE REGULATORY ADJUSTMENT</v>
          </cell>
          <cell r="F356">
            <v>67</v>
          </cell>
        </row>
        <row r="357">
          <cell r="A357" t="str">
            <v>283 Accum Deferred TaxesPPACA CHANGE - MEDICARE SUBSIDY GROSS UP-15509901.01</v>
          </cell>
          <cell r="B357" t="str">
            <v>283 Accum Deferred Taxes</v>
          </cell>
          <cell r="C357" t="str">
            <v>PPACA CHANGE - MEDICARE SUBSIDY GROSS UP</v>
          </cell>
          <cell r="D357">
            <v>-15509901.01</v>
          </cell>
          <cell r="E357" t="str">
            <v>TAX LEGISLATIVE REGULATORY ADJUSTMENT</v>
          </cell>
          <cell r="F357">
            <v>67</v>
          </cell>
        </row>
        <row r="358">
          <cell r="A358" t="str">
            <v>283 Accum Deferred TaxesTAXABLE MEDICARE SUBSIDY-6374879.55</v>
          </cell>
          <cell r="B358" t="str">
            <v>283 Accum Deferred Taxes</v>
          </cell>
          <cell r="C358" t="str">
            <v>TAXABLE MEDICARE SUBSIDY</v>
          </cell>
          <cell r="D358">
            <v>-6374879.5499999998</v>
          </cell>
          <cell r="E358" t="str">
            <v>TAX LEGISLATIVE REGULATORY ADJUSTMENT</v>
          </cell>
          <cell r="F358">
            <v>67</v>
          </cell>
        </row>
        <row r="359">
          <cell r="A359" t="str">
            <v>283 Accum Deferred TaxesNCCR UNDER RECOVERY-CURRENT 283</v>
          </cell>
          <cell r="B359" t="str">
            <v>283 Accum Deferred Taxes</v>
          </cell>
          <cell r="C359" t="str">
            <v>NCCR UNDER RECOVERY-CURRENT 283</v>
          </cell>
          <cell r="D359">
            <v>0</v>
          </cell>
          <cell r="E359" t="str">
            <v>NCCR UNDER RECOVERY</v>
          </cell>
          <cell r="F359">
            <v>68</v>
          </cell>
        </row>
        <row r="360">
          <cell r="A360" t="str">
            <v>283 Accum Deferred TaxesREG ASSETS - BRANCH-5041637.06</v>
          </cell>
          <cell r="B360" t="str">
            <v>283 Accum Deferred Taxes</v>
          </cell>
          <cell r="C360" t="str">
            <v>REG ASSETS - BRANCH</v>
          </cell>
          <cell r="D360">
            <v>-5041637.0599999996</v>
          </cell>
          <cell r="E360" t="str">
            <v>REG. ASSETS - BRANCH</v>
          </cell>
          <cell r="F360">
            <v>69</v>
          </cell>
        </row>
        <row r="361">
          <cell r="A361" t="str">
            <v>283 Accum Deferred TaxesREG. ASSETS - MCDONOUGH0</v>
          </cell>
          <cell r="B361" t="str">
            <v>283 Accum Deferred Taxes</v>
          </cell>
          <cell r="C361" t="str">
            <v>REG. ASSETS - MCDONOUGH</v>
          </cell>
          <cell r="D361">
            <v>0</v>
          </cell>
          <cell r="E361" t="str">
            <v>REG. ASSETS - MCDONOUGH</v>
          </cell>
          <cell r="F361">
            <v>70</v>
          </cell>
        </row>
        <row r="362">
          <cell r="A362" t="str">
            <v>283 Accum Deferred TaxesREG. ASSETS - MCDONOUGH - CURRENT-1880542.44</v>
          </cell>
          <cell r="B362" t="str">
            <v>283 Accum Deferred Taxes</v>
          </cell>
          <cell r="C362" t="str">
            <v>REG. ASSETS - MCDONOUGH - CURRENT</v>
          </cell>
          <cell r="D362">
            <v>-1880542.44</v>
          </cell>
          <cell r="E362" t="str">
            <v>REG. ASSETS - MCDONOUGH</v>
          </cell>
          <cell r="F362">
            <v>70</v>
          </cell>
        </row>
        <row r="363">
          <cell r="A363" t="str">
            <v>283 Accum Deferred TaxesLEASE EXPENSE0</v>
          </cell>
          <cell r="B363" t="str">
            <v>283 Accum Deferred Taxes</v>
          </cell>
          <cell r="C363" t="str">
            <v>LEASE EXPENSE</v>
          </cell>
          <cell r="D363">
            <v>0</v>
          </cell>
          <cell r="E363" t="str">
            <v>LEASE EXPENSE</v>
          </cell>
          <cell r="F363">
            <v>71</v>
          </cell>
        </row>
        <row r="364">
          <cell r="A364" t="str">
            <v>283 Accum Deferred TaxesREG ASSETS - MITCHELL-41154.71</v>
          </cell>
          <cell r="B364" t="str">
            <v>283 Accum Deferred Taxes</v>
          </cell>
          <cell r="C364" t="str">
            <v>REG ASSETS - MITCHELL</v>
          </cell>
          <cell r="D364">
            <v>-41154.71</v>
          </cell>
          <cell r="E364" t="str">
            <v>REG ASSETS - MITCHELL</v>
          </cell>
          <cell r="F364">
            <v>72</v>
          </cell>
        </row>
        <row r="365">
          <cell r="A365" t="str">
            <v>283 Accum Deferred TaxesREG ASSETS - MITCHELL - CURRENT-14110.19</v>
          </cell>
          <cell r="B365" t="str">
            <v>283 Accum Deferred Taxes</v>
          </cell>
          <cell r="C365" t="str">
            <v>REG ASSETS - MITCHELL - CURRENT</v>
          </cell>
          <cell r="D365">
            <v>-14110.19</v>
          </cell>
          <cell r="E365" t="str">
            <v>REG ASSETS - MITCHELL</v>
          </cell>
          <cell r="F365">
            <v>72</v>
          </cell>
        </row>
        <row r="366">
          <cell r="A366" t="str">
            <v>283 Accum Deferred TaxesREG ASSETS - ENV DECERTIFICATION-21345580.57</v>
          </cell>
          <cell r="B366" t="str">
            <v>283 Accum Deferred Taxes</v>
          </cell>
          <cell r="C366" t="str">
            <v>REG ASSETS - ENV DECERTIFICATION</v>
          </cell>
          <cell r="D366">
            <v>-21345580.57</v>
          </cell>
          <cell r="E366" t="str">
            <v>REG ASSETS - ENVIRONMENTAL DECERTIFICATION</v>
          </cell>
          <cell r="F366">
            <v>73</v>
          </cell>
        </row>
        <row r="367">
          <cell r="A367" t="str">
            <v>283 Accum Deferred TaxesSAVANNAH ACCOUNT 283 ATL0</v>
          </cell>
          <cell r="B367" t="str">
            <v>283 Accum Deferred Taxes</v>
          </cell>
          <cell r="C367" t="str">
            <v>SAVANNAH ACCOUNT 283 ATL</v>
          </cell>
          <cell r="D367">
            <v>0</v>
          </cell>
          <cell r="E367" t="str">
            <v>SAVANNAH ACCOUNT 283 ATL</v>
          </cell>
          <cell r="F367">
            <v>99</v>
          </cell>
        </row>
        <row r="368">
          <cell r="A368" t="str">
            <v>283 Accum Deferred TaxesIRS REPORTS RAR ADJUSTMENT - ATL0</v>
          </cell>
          <cell r="B368" t="str">
            <v>283 Accum Deferred Taxes</v>
          </cell>
          <cell r="C368" t="str">
            <v>IRS REPORTS RAR ADJUSTMENT - ATL</v>
          </cell>
          <cell r="D368">
            <v>0</v>
          </cell>
        </row>
        <row r="369">
          <cell r="A369" t="str">
            <v>190 Accum Deferred TaxesPLANT McDONOUGH CARBON CAPTURE DEFERRED0</v>
          </cell>
          <cell r="B369" t="str">
            <v>190 Accum Deferred Taxes</v>
          </cell>
          <cell r="C369" t="str">
            <v>PLANT McDONOUGH CARBON CAPTURE DEFERRED</v>
          </cell>
          <cell r="D369">
            <v>0</v>
          </cell>
          <cell r="E369" t="str">
            <v>PLANT McDONOUGH CARBON CAPTURE</v>
          </cell>
          <cell r="F369">
            <v>24</v>
          </cell>
        </row>
        <row r="370">
          <cell r="A370" t="str">
            <v>190 Accum Deferred TaxesPORT TAX CREDIT SETTLEMENT0.02</v>
          </cell>
          <cell r="B370" t="str">
            <v>190 Accum Deferred Taxes</v>
          </cell>
          <cell r="C370" t="str">
            <v>PORT TAX CREDIT SETTLEMENT</v>
          </cell>
          <cell r="D370">
            <v>0.02</v>
          </cell>
          <cell r="E370" t="str">
            <v>PORT TAX CREDIT SETTLEMENT</v>
          </cell>
          <cell r="F370">
            <v>21</v>
          </cell>
        </row>
        <row r="371">
          <cell r="A371" t="str">
            <v>190 Accum Deferred TaxesPORT TAX CREDIT SETTLEMENT CURRENT13758477.1</v>
          </cell>
          <cell r="B371" t="str">
            <v>190 Accum Deferred Taxes</v>
          </cell>
          <cell r="C371" t="str">
            <v>PORT TAX CREDIT SETTLEMENT CURRENT</v>
          </cell>
          <cell r="D371">
            <v>13758477.1</v>
          </cell>
          <cell r="E371" t="str">
            <v>PORT TAX CREDIT SETTLEMENT</v>
          </cell>
          <cell r="F371">
            <v>21</v>
          </cell>
        </row>
        <row r="372">
          <cell r="A372" t="str">
            <v>190 Accum Deferred TaxesMISC DEF DR - RESOURCE PLANNING0</v>
          </cell>
          <cell r="B372" t="str">
            <v>190 Accum Deferred Taxes</v>
          </cell>
          <cell r="C372" t="str">
            <v>MISC DEF DR - RESOURCE PLANNING</v>
          </cell>
          <cell r="D372">
            <v>0</v>
          </cell>
          <cell r="E372" t="str">
            <v>INCOME TAX DEFERRED - ELECTRIC</v>
          </cell>
          <cell r="F372">
            <v>14</v>
          </cell>
        </row>
        <row r="373">
          <cell r="A373" t="str">
            <v>190 Accum Deferred TaxesPLANT BOWEN UNIT 6 GAIN0</v>
          </cell>
          <cell r="B373" t="str">
            <v>190 Accum Deferred Taxes</v>
          </cell>
          <cell r="C373" t="str">
            <v>PLANT BOWEN UNIT 6 GAIN</v>
          </cell>
          <cell r="D373">
            <v>0</v>
          </cell>
          <cell r="E373" t="str">
            <v>PLANT BOWEN UNIT 6 GAIN</v>
          </cell>
          <cell r="F373">
            <v>25</v>
          </cell>
        </row>
        <row r="374">
          <cell r="A374" t="str">
            <v>283 Accum Deferred TaxesMISC DEF DR - RESOURCE PLANNING0</v>
          </cell>
          <cell r="B374" t="str">
            <v>283 Accum Deferred Taxes</v>
          </cell>
          <cell r="C374" t="str">
            <v>MISC DEF DR - RESOURCE PLANNING</v>
          </cell>
          <cell r="D374">
            <v>0</v>
          </cell>
          <cell r="E374" t="str">
            <v>RESOURCE PLANNING - SOLAR INITIATIVE</v>
          </cell>
          <cell r="F374">
            <v>74</v>
          </cell>
        </row>
        <row r="375">
          <cell r="A375" t="str">
            <v>190 Accum Deferred TaxesREG ASSETS - BRANCH OBSOLETE INVENTORY0</v>
          </cell>
          <cell r="B375" t="str">
            <v>190 Accum Deferred Taxes</v>
          </cell>
          <cell r="C375" t="str">
            <v>REG ASSETS - BRANCH OBSOLETE INVENTORY</v>
          </cell>
          <cell r="D375">
            <v>0</v>
          </cell>
          <cell r="E375" t="str">
            <v>INCOME TAX DEFERRED - ELECTRIC</v>
          </cell>
          <cell r="F375">
            <v>14</v>
          </cell>
        </row>
        <row r="376">
          <cell r="A376" t="str">
            <v>283 Accum Deferred TaxesREG ASSETS - BRANCH OBSOLETE INVENTORY0</v>
          </cell>
          <cell r="B376" t="str">
            <v>283 Accum Deferred Taxes</v>
          </cell>
          <cell r="C376" t="str">
            <v>REG ASSETS - BRANCH OBSOLETE INVENTORY</v>
          </cell>
          <cell r="D376">
            <v>0</v>
          </cell>
          <cell r="E376" t="str">
            <v>REG. ASSETS - BRANCH</v>
          </cell>
          <cell r="F376">
            <v>69</v>
          </cell>
        </row>
        <row r="377">
          <cell r="A377" t="str">
            <v>190 Accum Deferred TaxesPREPAID RENTAL INCOME - MACON SPUR NU0</v>
          </cell>
          <cell r="B377" t="str">
            <v>190 Accum Deferred Taxes</v>
          </cell>
          <cell r="C377" t="str">
            <v>PREPAID RENTAL INCOME - MACON SPUR NU</v>
          </cell>
          <cell r="D377">
            <v>0</v>
          </cell>
          <cell r="E377" t="str">
            <v>OTHER DEFERRED COST BTL</v>
          </cell>
          <cell r="F377">
            <v>11</v>
          </cell>
        </row>
        <row r="378">
          <cell r="A378" t="str">
            <v>190 Accum Deferred TaxesPREPAID RENTAL INCOME - OUTDOOR LIGHTING NU0</v>
          </cell>
          <cell r="B378" t="str">
            <v>190 Accum Deferred Taxes</v>
          </cell>
          <cell r="C378" t="str">
            <v>PREPAID RENTAL INCOME - OUTDOOR LIGHTING NU</v>
          </cell>
          <cell r="D378">
            <v>0</v>
          </cell>
          <cell r="E378" t="str">
            <v>OTHER DEFERRED COST BTL</v>
          </cell>
          <cell r="F378">
            <v>11</v>
          </cell>
        </row>
        <row r="379">
          <cell r="A379" t="str">
            <v>190 Accum Deferred TaxesGPC SPARE 3 D &amp; O0</v>
          </cell>
          <cell r="B379" t="str">
            <v>190 Accum Deferred Taxes</v>
          </cell>
          <cell r="C379" t="str">
            <v>GPC SPARE 3 D &amp; O</v>
          </cell>
          <cell r="D379">
            <v>0</v>
          </cell>
          <cell r="E379" t="str">
            <v>INCOME TAX DEFERRED - ELECTRIC</v>
          </cell>
          <cell r="F379">
            <v>14</v>
          </cell>
        </row>
        <row r="380">
          <cell r="A380" t="str">
            <v>283 Accum Deferred TaxesGPC SPARE 3 D &amp; O0</v>
          </cell>
          <cell r="B380" t="str">
            <v>283 Accum Deferred Taxes</v>
          </cell>
          <cell r="C380" t="str">
            <v>GPC SPARE 3 D &amp; O</v>
          </cell>
          <cell r="D380">
            <v>0</v>
          </cell>
          <cell r="E380" t="str">
            <v>OCI - HEDGE SETTLEMENT</v>
          </cell>
          <cell r="F380">
            <v>61</v>
          </cell>
        </row>
        <row r="381">
          <cell r="A381" t="str">
            <v>283 Accum Deferred TaxesNCCR UNDER RECOVERY-CURRENT 2830</v>
          </cell>
          <cell r="B381" t="str">
            <v>283 Accum Deferred Taxes</v>
          </cell>
          <cell r="C381" t="str">
            <v>NCCR UNDER RECOVERY-CURRENT 283</v>
          </cell>
          <cell r="D381">
            <v>0</v>
          </cell>
          <cell r="E381" t="str">
            <v>NCCR OVER/UNDER RECOVERED</v>
          </cell>
          <cell r="F381">
            <v>75</v>
          </cell>
        </row>
        <row r="382">
          <cell r="A382" t="str">
            <v>190 Accum Deferred TaxesREG ASSET - BOULEVARD0</v>
          </cell>
          <cell r="B382" t="str">
            <v>190 Accum Deferred Taxes</v>
          </cell>
          <cell r="C382" t="str">
            <v>REG ASSET - BOULEVARD</v>
          </cell>
          <cell r="D382">
            <v>0</v>
          </cell>
          <cell r="E382" t="str">
            <v>INCOME TAX DEFERRED - ELECTRIC</v>
          </cell>
          <cell r="F382">
            <v>14</v>
          </cell>
        </row>
        <row r="383">
          <cell r="A383" t="str">
            <v>283 Accum Deferred TaxesREG ASSET - BOULEVARD0</v>
          </cell>
          <cell r="B383" t="str">
            <v>283 Accum Deferred Taxes</v>
          </cell>
          <cell r="C383" t="str">
            <v>REG ASSET - BOULEVARD</v>
          </cell>
          <cell r="D383">
            <v>0</v>
          </cell>
          <cell r="E383" t="str">
            <v>REG ASSET - BOULEVARD</v>
          </cell>
          <cell r="F383">
            <v>76</v>
          </cell>
        </row>
        <row r="384">
          <cell r="A384" t="str">
            <v>190 Accum Deferred TaxesJV Non Utility Correction (Prepaids)0</v>
          </cell>
          <cell r="B384" t="str">
            <v>190 Accum Deferred Taxes</v>
          </cell>
          <cell r="C384" t="str">
            <v>JV Non Utility Correction (Prepaids)</v>
          </cell>
          <cell r="D384">
            <v>0</v>
          </cell>
          <cell r="E384" t="str">
            <v>OTHER DEFERRED COST ATL</v>
          </cell>
          <cell r="F384">
            <v>10</v>
          </cell>
        </row>
        <row r="385">
          <cell r="A385" t="str">
            <v>190 Accum Deferred TaxesJV Utility Correction (Prepaids)0</v>
          </cell>
          <cell r="B385" t="str">
            <v>190 Accum Deferred Taxes</v>
          </cell>
          <cell r="C385" t="str">
            <v>JV Utility Correction (Prepaids)</v>
          </cell>
          <cell r="D385">
            <v>0</v>
          </cell>
          <cell r="E385" t="str">
            <v>OTHER DEFERRED COST BTL</v>
          </cell>
          <cell r="F385">
            <v>11</v>
          </cell>
        </row>
        <row r="386">
          <cell r="A386"/>
          <cell r="D386">
            <v>0</v>
          </cell>
        </row>
        <row r="387">
          <cell r="A387"/>
          <cell r="D387">
            <v>0</v>
          </cell>
        </row>
        <row r="388">
          <cell r="A388"/>
          <cell r="D388">
            <v>0</v>
          </cell>
        </row>
        <row r="389">
          <cell r="A389"/>
          <cell r="D389">
            <v>0</v>
          </cell>
        </row>
        <row r="390">
          <cell r="A390"/>
          <cell r="D390">
            <v>0</v>
          </cell>
        </row>
        <row r="391">
          <cell r="A391"/>
          <cell r="D391">
            <v>0</v>
          </cell>
        </row>
        <row r="392">
          <cell r="A392"/>
          <cell r="D392">
            <v>0</v>
          </cell>
        </row>
        <row r="393">
          <cell r="A393"/>
          <cell r="D393">
            <v>0</v>
          </cell>
        </row>
        <row r="394">
          <cell r="A394"/>
          <cell r="D394">
            <v>0</v>
          </cell>
        </row>
        <row r="395">
          <cell r="A395"/>
          <cell r="D395">
            <v>0</v>
          </cell>
        </row>
        <row r="396">
          <cell r="A396"/>
          <cell r="D396">
            <v>0</v>
          </cell>
        </row>
        <row r="397">
          <cell r="A397"/>
          <cell r="D397">
            <v>0</v>
          </cell>
        </row>
        <row r="398">
          <cell r="A398"/>
          <cell r="D398">
            <v>0</v>
          </cell>
        </row>
        <row r="399">
          <cell r="A399"/>
          <cell r="D399">
            <v>0</v>
          </cell>
        </row>
        <row r="400">
          <cell r="A400"/>
          <cell r="D400">
            <v>0</v>
          </cell>
        </row>
        <row r="401">
          <cell r="A401"/>
          <cell r="D401">
            <v>0</v>
          </cell>
        </row>
        <row r="402">
          <cell r="A402"/>
          <cell r="D402">
            <v>0</v>
          </cell>
        </row>
        <row r="403">
          <cell r="A403"/>
          <cell r="D403">
            <v>0</v>
          </cell>
        </row>
        <row r="404">
          <cell r="A404"/>
          <cell r="D404">
            <v>0</v>
          </cell>
        </row>
        <row r="405">
          <cell r="A405"/>
          <cell r="D405">
            <v>0</v>
          </cell>
        </row>
        <row r="406">
          <cell r="A406"/>
          <cell r="D406">
            <v>0</v>
          </cell>
        </row>
        <row r="407">
          <cell r="A407"/>
          <cell r="D407">
            <v>0</v>
          </cell>
        </row>
        <row r="408">
          <cell r="A408"/>
          <cell r="D408">
            <v>0</v>
          </cell>
        </row>
        <row r="409">
          <cell r="A409"/>
          <cell r="D409">
            <v>0</v>
          </cell>
        </row>
        <row r="410">
          <cell r="A410"/>
          <cell r="D410">
            <v>0</v>
          </cell>
        </row>
        <row r="411">
          <cell r="A411"/>
          <cell r="D411">
            <v>0</v>
          </cell>
        </row>
        <row r="412">
          <cell r="A412"/>
          <cell r="D412">
            <v>0</v>
          </cell>
        </row>
        <row r="413">
          <cell r="A413"/>
          <cell r="D413">
            <v>0</v>
          </cell>
        </row>
        <row r="414">
          <cell r="A414"/>
          <cell r="D414">
            <v>0</v>
          </cell>
        </row>
        <row r="415">
          <cell r="A415"/>
          <cell r="D415">
            <v>0</v>
          </cell>
        </row>
        <row r="416">
          <cell r="A416"/>
          <cell r="D416">
            <v>0</v>
          </cell>
        </row>
        <row r="417">
          <cell r="A417"/>
          <cell r="D417">
            <v>0</v>
          </cell>
        </row>
        <row r="418">
          <cell r="A418"/>
          <cell r="D418">
            <v>0</v>
          </cell>
        </row>
        <row r="419">
          <cell r="A419"/>
          <cell r="D419">
            <v>0</v>
          </cell>
        </row>
        <row r="420">
          <cell r="A420"/>
          <cell r="D420">
            <v>0</v>
          </cell>
        </row>
        <row r="421">
          <cell r="A421"/>
          <cell r="D421">
            <v>0</v>
          </cell>
        </row>
        <row r="422">
          <cell r="A422"/>
          <cell r="D422">
            <v>0</v>
          </cell>
        </row>
        <row r="423">
          <cell r="A423"/>
          <cell r="D423">
            <v>0</v>
          </cell>
        </row>
        <row r="424">
          <cell r="A424"/>
          <cell r="D424">
            <v>0</v>
          </cell>
        </row>
        <row r="425">
          <cell r="A425"/>
          <cell r="D425">
            <v>0</v>
          </cell>
        </row>
        <row r="426">
          <cell r="A426"/>
          <cell r="D426">
            <v>0</v>
          </cell>
        </row>
        <row r="427">
          <cell r="A427"/>
          <cell r="D427">
            <v>0</v>
          </cell>
        </row>
        <row r="428">
          <cell r="A428"/>
          <cell r="D428">
            <v>0</v>
          </cell>
        </row>
        <row r="429">
          <cell r="A429"/>
          <cell r="D429">
            <v>0</v>
          </cell>
        </row>
        <row r="430">
          <cell r="A430"/>
          <cell r="D430">
            <v>0</v>
          </cell>
        </row>
        <row r="431">
          <cell r="A431"/>
          <cell r="D431">
            <v>0</v>
          </cell>
        </row>
        <row r="432">
          <cell r="A432"/>
          <cell r="D432">
            <v>0</v>
          </cell>
        </row>
        <row r="433">
          <cell r="A433"/>
          <cell r="D433">
            <v>0</v>
          </cell>
        </row>
        <row r="434">
          <cell r="A434"/>
          <cell r="D434">
            <v>0</v>
          </cell>
        </row>
        <row r="435">
          <cell r="A435"/>
          <cell r="D435">
            <v>0</v>
          </cell>
        </row>
        <row r="436">
          <cell r="A436"/>
          <cell r="D436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hedule 64"/>
      <sheetName val="Federal PreProcessor"/>
      <sheetName val="Fed PreProcessor Pivot Table"/>
      <sheetName val="Other Basis"/>
      <sheetName val="State Only Property"/>
      <sheetName val="OATT Report"/>
      <sheetName val="UI Balance Sheet ADIT"/>
      <sheetName val="Reconciliation"/>
      <sheetName val="Review Check"/>
    </sheetNames>
    <sheetDataSet>
      <sheetData sheetId="0">
        <row r="11">
          <cell r="A11" t="str">
            <v>INJURIES &amp; DAMAGES RESERVE</v>
          </cell>
          <cell r="B11">
            <v>1823360.52</v>
          </cell>
          <cell r="C11">
            <v>-1375076.27</v>
          </cell>
          <cell r="D11">
            <v>851435.09</v>
          </cell>
          <cell r="E11">
            <v>0</v>
          </cell>
          <cell r="F11">
            <v>0</v>
          </cell>
          <cell r="G11">
            <v>1299719.3399999999</v>
          </cell>
        </row>
        <row r="12">
          <cell r="A12">
            <v>0</v>
          </cell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</row>
        <row r="13">
          <cell r="A13" t="str">
            <v xml:space="preserve">OCI - HEDGE SETTLEMENT </v>
          </cell>
          <cell r="B13">
            <v>18340789.210000005</v>
          </cell>
          <cell r="C13">
            <v>0</v>
          </cell>
          <cell r="D13">
            <v>0</v>
          </cell>
          <cell r="E13">
            <v>-781400.25</v>
          </cell>
          <cell r="F13">
            <v>0</v>
          </cell>
          <cell r="G13">
            <v>17559388.960000005</v>
          </cell>
        </row>
        <row r="14">
          <cell r="A14">
            <v>0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A15" t="str">
            <v>MEDICAL INSURANCE CLAIMS</v>
          </cell>
          <cell r="B15">
            <v>4221268.28</v>
          </cell>
          <cell r="C15">
            <v>-0.04</v>
          </cell>
          <cell r="D15">
            <v>514864.77</v>
          </cell>
          <cell r="E15">
            <v>0</v>
          </cell>
          <cell r="F15">
            <v>0</v>
          </cell>
          <cell r="G15">
            <v>4736133.01</v>
          </cell>
        </row>
        <row r="16">
          <cell r="A16">
            <v>0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A17" t="str">
            <v>UNBILLED FUEL REVENUES</v>
          </cell>
          <cell r="B17">
            <v>39186518.640000008</v>
          </cell>
          <cell r="C17">
            <v>-0.02</v>
          </cell>
          <cell r="D17">
            <v>13753711.41</v>
          </cell>
          <cell r="E17">
            <v>0</v>
          </cell>
          <cell r="F17">
            <v>0</v>
          </cell>
          <cell r="G17">
            <v>52940230.030000001</v>
          </cell>
        </row>
        <row r="18">
          <cell r="A18">
            <v>0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A19" t="str">
            <v>DEFERRED REVENUE - GPC</v>
          </cell>
          <cell r="B19">
            <v>1734893.1300000006</v>
          </cell>
          <cell r="C19">
            <v>-2003572.6</v>
          </cell>
          <cell r="D19">
            <v>330466.19</v>
          </cell>
          <cell r="E19">
            <v>0</v>
          </cell>
          <cell r="F19">
            <v>0</v>
          </cell>
          <cell r="G19">
            <v>61786.720000000496</v>
          </cell>
        </row>
        <row r="20">
          <cell r="A20">
            <v>0</v>
          </cell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A21" t="str">
            <v>BAD DEBT RESERVE</v>
          </cell>
          <cell r="B21">
            <v>2420877.6799999997</v>
          </cell>
          <cell r="C21">
            <v>-867533.7</v>
          </cell>
          <cell r="D21">
            <v>1029653.9</v>
          </cell>
          <cell r="E21">
            <v>0</v>
          </cell>
          <cell r="F21">
            <v>0</v>
          </cell>
          <cell r="G21">
            <v>2582997.88</v>
          </cell>
        </row>
        <row r="22">
          <cell r="A22">
            <v>0</v>
          </cell>
          <cell r="B22">
            <v>0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A23" t="str">
            <v>AFFIRMATIVE ADJUSTMENTS</v>
          </cell>
          <cell r="B23">
            <v>360658.62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360658.62</v>
          </cell>
        </row>
        <row r="24">
          <cell r="A24">
            <v>0</v>
          </cell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A25" t="str">
            <v>DEFERRED INTERCOMPANY PAYABLE</v>
          </cell>
          <cell r="B25">
            <v>3939307.8000000003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3939307.8000000003</v>
          </cell>
        </row>
        <row r="26">
          <cell r="A26">
            <v>0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 t="str">
            <v>BUYBACKS</v>
          </cell>
          <cell r="B27">
            <v>4140226.3899999997</v>
          </cell>
          <cell r="C27">
            <v>-469952.89</v>
          </cell>
          <cell r="D27">
            <v>53377.43</v>
          </cell>
          <cell r="E27">
            <v>0</v>
          </cell>
          <cell r="F27">
            <v>0</v>
          </cell>
          <cell r="G27">
            <v>3723650.9299999997</v>
          </cell>
        </row>
        <row r="28">
          <cell r="A28">
            <v>0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</row>
        <row r="29">
          <cell r="A29" t="str">
            <v>OTHER DEFERRED COST ATL</v>
          </cell>
          <cell r="B29">
            <v>137631144.70000005</v>
          </cell>
          <cell r="C29">
            <v>-40737302.979999997</v>
          </cell>
          <cell r="D29">
            <v>84197294.590000033</v>
          </cell>
          <cell r="E29">
            <v>-718434.33</v>
          </cell>
          <cell r="F29">
            <v>35005.919999999998</v>
          </cell>
          <cell r="G29">
            <v>180407707.90000007</v>
          </cell>
        </row>
        <row r="30">
          <cell r="A30">
            <v>0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A31" t="str">
            <v>OTHER DEFERRED COST BTL</v>
          </cell>
          <cell r="B31">
            <v>9817002.1600000057</v>
          </cell>
          <cell r="C31">
            <v>-4024806.9899999998</v>
          </cell>
          <cell r="D31">
            <v>8104649.2400000002</v>
          </cell>
          <cell r="E31">
            <v>0</v>
          </cell>
          <cell r="F31">
            <v>0</v>
          </cell>
          <cell r="G31">
            <v>13896844.410000006</v>
          </cell>
        </row>
        <row r="32">
          <cell r="A32">
            <v>0</v>
          </cell>
          <cell r="B32">
            <v>0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A33" t="str">
            <v>ECCR OVER RECOVERY</v>
          </cell>
          <cell r="B33">
            <v>1376594.33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1376594.33</v>
          </cell>
        </row>
        <row r="34">
          <cell r="A34">
            <v>0</v>
          </cell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A35" t="str">
            <v>INCOME TAX DEFERRED - ELECTRIC</v>
          </cell>
          <cell r="B35">
            <v>173779828.59999993</v>
          </cell>
          <cell r="C35">
            <v>-2576832.4400000023</v>
          </cell>
          <cell r="D35">
            <v>18139086.949999996</v>
          </cell>
          <cell r="E35">
            <v>-4.9999999901046976E-2</v>
          </cell>
          <cell r="F35">
            <v>-0.34999999961291905</v>
          </cell>
          <cell r="G35">
            <v>189342082.70999992</v>
          </cell>
        </row>
        <row r="36">
          <cell r="A36">
            <v>0</v>
          </cell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A37" t="str">
            <v>FIN 48 TAX PROVISION OFF-SETS</v>
          </cell>
          <cell r="B37">
            <v>-1.0000004433095455E-2</v>
          </cell>
          <cell r="C37">
            <v>-1.0000000009313226E-2</v>
          </cell>
          <cell r="D37">
            <v>1.0000000009313226E-2</v>
          </cell>
          <cell r="E37">
            <v>0</v>
          </cell>
          <cell r="F37">
            <v>0</v>
          </cell>
          <cell r="G37">
            <v>-1.0000004433095455E-2</v>
          </cell>
        </row>
        <row r="38">
          <cell r="A38">
            <v>0</v>
          </cell>
          <cell r="B38">
            <v>0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A39" t="str">
            <v>INCOME TAX DEFERRED - NON-UTILITY</v>
          </cell>
          <cell r="B39">
            <v>-1536919.0900000003</v>
          </cell>
          <cell r="C39">
            <v>509207.82</v>
          </cell>
          <cell r="D39">
            <v>-487950.14</v>
          </cell>
          <cell r="E39">
            <v>0</v>
          </cell>
          <cell r="F39">
            <v>0</v>
          </cell>
          <cell r="G39">
            <v>-1515661.4100000001</v>
          </cell>
        </row>
        <row r="40">
          <cell r="A40">
            <v>0</v>
          </cell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A41" t="str">
            <v>OTHER BASIS DIFFERENCES - 109 A/C 190</v>
          </cell>
          <cell r="B41">
            <v>100258395.58000001</v>
          </cell>
          <cell r="C41">
            <v>0</v>
          </cell>
          <cell r="D41">
            <v>0</v>
          </cell>
          <cell r="E41">
            <v>-2070307</v>
          </cell>
          <cell r="F41">
            <v>59391</v>
          </cell>
          <cell r="G41">
            <v>98247479.580000013</v>
          </cell>
        </row>
        <row r="42">
          <cell r="A42">
            <v>0</v>
          </cell>
          <cell r="B42">
            <v>0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  <row r="43">
          <cell r="A43" t="str">
            <v>FLAT BILL REVENUE OVER</v>
          </cell>
          <cell r="B43">
            <v>292299.90000000037</v>
          </cell>
          <cell r="C43">
            <v>-3772123.0500000003</v>
          </cell>
          <cell r="D43">
            <v>4117291.1000000006</v>
          </cell>
          <cell r="E43">
            <v>0</v>
          </cell>
          <cell r="F43">
            <v>0</v>
          </cell>
          <cell r="G43">
            <v>637467.95000000065</v>
          </cell>
        </row>
        <row r="44">
          <cell r="A44">
            <v>0</v>
          </cell>
          <cell r="B44">
            <v>0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</row>
        <row r="45">
          <cell r="A45" t="str">
            <v>COST OF REMOVAL</v>
          </cell>
          <cell r="B45">
            <v>28545248.91</v>
          </cell>
          <cell r="C45">
            <v>-10929186.130000001</v>
          </cell>
          <cell r="D45">
            <v>993562.53</v>
          </cell>
          <cell r="E45">
            <v>0</v>
          </cell>
          <cell r="F45">
            <v>0</v>
          </cell>
          <cell r="G45">
            <v>18609625.310000002</v>
          </cell>
        </row>
        <row r="46">
          <cell r="A46">
            <v>0</v>
          </cell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</row>
        <row r="47">
          <cell r="A47" t="str">
            <v>TAX CREDIT CARRY FORWARD/BACK</v>
          </cell>
          <cell r="B47">
            <v>20597248.879999995</v>
          </cell>
          <cell r="C47">
            <v>0</v>
          </cell>
          <cell r="D47">
            <v>0</v>
          </cell>
          <cell r="E47">
            <v>-274226460.84000003</v>
          </cell>
          <cell r="F47">
            <v>333479882.88</v>
          </cell>
          <cell r="G47">
            <v>79850670.919999957</v>
          </cell>
        </row>
        <row r="48">
          <cell r="A48">
            <v>0</v>
          </cell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</row>
        <row r="49">
          <cell r="A49" t="str">
            <v>PORT TAX CREDIT SETTLEMENT</v>
          </cell>
          <cell r="B49">
            <v>13758043.099999992</v>
          </cell>
          <cell r="C49">
            <v>-12611937.420000002</v>
          </cell>
          <cell r="D49">
            <v>1146539.83</v>
          </cell>
          <cell r="E49">
            <v>0</v>
          </cell>
          <cell r="F49">
            <v>0</v>
          </cell>
          <cell r="G49">
            <v>2292645.5099999905</v>
          </cell>
        </row>
        <row r="50">
          <cell r="A50">
            <v>0</v>
          </cell>
          <cell r="B50">
            <v>0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</row>
        <row r="51">
          <cell r="A51" t="str">
            <v>NCCR OVER RECOVERY</v>
          </cell>
          <cell r="B51">
            <v>3259017.22</v>
          </cell>
          <cell r="C51">
            <v>-3425470.37</v>
          </cell>
          <cell r="D51">
            <v>166453.15</v>
          </cell>
          <cell r="E51">
            <v>0</v>
          </cell>
          <cell r="F51">
            <v>0</v>
          </cell>
          <cell r="G51">
            <v>8.7311491370201111E-11</v>
          </cell>
        </row>
        <row r="52">
          <cell r="A52">
            <v>0</v>
          </cell>
          <cell r="B52">
            <v>0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</row>
        <row r="53">
          <cell r="A53" t="str">
            <v>FUEL CLAUSE OVER RECOVERED</v>
          </cell>
          <cell r="B53">
            <v>88855404.359999999</v>
          </cell>
          <cell r="C53">
            <v>-70922641.640000001</v>
          </cell>
          <cell r="D53">
            <v>24988734.599999998</v>
          </cell>
          <cell r="E53">
            <v>0</v>
          </cell>
          <cell r="F53">
            <v>0</v>
          </cell>
          <cell r="G53">
            <v>42921497.319999993</v>
          </cell>
        </row>
        <row r="54">
          <cell r="A54">
            <v>0</v>
          </cell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</row>
        <row r="55">
          <cell r="A55" t="str">
            <v>PLANT MCDONOUGH CC</v>
          </cell>
          <cell r="B55">
            <v>0</v>
          </cell>
          <cell r="C55">
            <v>-3439240.95</v>
          </cell>
          <cell r="D55">
            <v>5071802.75</v>
          </cell>
          <cell r="E55">
            <v>0</v>
          </cell>
          <cell r="F55">
            <v>0</v>
          </cell>
          <cell r="G55">
            <v>1632561.7999999998</v>
          </cell>
        </row>
        <row r="56">
          <cell r="A56">
            <v>0</v>
          </cell>
          <cell r="B56">
            <v>0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</row>
        <row r="57">
          <cell r="A57" t="str">
            <v>PLANT BOWEN UNIT 6 GAIN</v>
          </cell>
          <cell r="B57">
            <v>0</v>
          </cell>
          <cell r="C57">
            <v>-160942.87</v>
          </cell>
          <cell r="D57">
            <v>571477.03</v>
          </cell>
          <cell r="E57">
            <v>0</v>
          </cell>
          <cell r="F57">
            <v>0</v>
          </cell>
          <cell r="G57">
            <v>410534.16000000003</v>
          </cell>
        </row>
        <row r="114">
          <cell r="A114" t="str">
            <v>ACCELERATED DEPRECIATION - ELECTRIC</v>
          </cell>
          <cell r="B114">
            <v>-3733478387.8900003</v>
          </cell>
          <cell r="C114">
            <v>-330412238.92000002</v>
          </cell>
          <cell r="D114">
            <v>99254673.070000008</v>
          </cell>
          <cell r="E114">
            <v>4808541.5199999996</v>
          </cell>
          <cell r="F114">
            <v>3555805.2</v>
          </cell>
          <cell r="G114">
            <v>-3956271607.0200005</v>
          </cell>
        </row>
        <row r="115">
          <cell r="A115">
            <v>0</v>
          </cell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</row>
        <row r="116">
          <cell r="A116" t="str">
            <v>ACCELERATED DEPRECIATION - NUCLEAR FUEL</v>
          </cell>
          <cell r="B116">
            <v>-2983622.5000000019</v>
          </cell>
          <cell r="C116">
            <v>-1186081.51</v>
          </cell>
          <cell r="D116">
            <v>5362363.5199999996</v>
          </cell>
          <cell r="E116">
            <v>-6.0000000000000005E-2</v>
          </cell>
          <cell r="F116">
            <v>38.76</v>
          </cell>
          <cell r="G116">
            <v>1192698.2099999979</v>
          </cell>
        </row>
        <row r="117">
          <cell r="A117">
            <v>0</v>
          </cell>
          <cell r="B117">
            <v>0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</row>
        <row r="118">
          <cell r="A118" t="str">
            <v>BASIS DIFFERENCES - ELECTRIC</v>
          </cell>
          <cell r="B118">
            <v>-102177936.25000001</v>
          </cell>
          <cell r="C118">
            <v>62648009.82</v>
          </cell>
          <cell r="D118">
            <v>-152888154.87</v>
          </cell>
          <cell r="E118">
            <v>-5403034.0899999989</v>
          </cell>
          <cell r="F118">
            <v>512438.93</v>
          </cell>
          <cell r="G118">
            <v>-197308676.46000001</v>
          </cell>
        </row>
        <row r="119">
          <cell r="A119">
            <v>0</v>
          </cell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</row>
        <row r="120">
          <cell r="A120" t="str">
            <v>ACCELERATED DEPRECIATION - NON-UTILITY</v>
          </cell>
          <cell r="B120">
            <v>-15826655.949999997</v>
          </cell>
          <cell r="C120">
            <v>394992.17000000004</v>
          </cell>
          <cell r="D120">
            <v>22670.54</v>
          </cell>
          <cell r="E120">
            <v>0</v>
          </cell>
          <cell r="F120">
            <v>0</v>
          </cell>
          <cell r="G120">
            <v>-15408993.239999998</v>
          </cell>
        </row>
        <row r="121">
          <cell r="A121">
            <v>0</v>
          </cell>
          <cell r="B121">
            <v>0</v>
          </cell>
          <cell r="C121">
            <v>0</v>
          </cell>
          <cell r="D121">
            <v>0</v>
          </cell>
          <cell r="E121">
            <v>0</v>
          </cell>
          <cell r="F121">
            <v>0</v>
          </cell>
          <cell r="G121">
            <v>0</v>
          </cell>
        </row>
        <row r="122">
          <cell r="A122" t="str">
            <v>ACCELERATED DEPRECIATION - PROVISION</v>
          </cell>
          <cell r="B122">
            <v>-52775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-52775</v>
          </cell>
        </row>
        <row r="123">
          <cell r="A123">
            <v>0</v>
          </cell>
          <cell r="B123">
            <v>0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</row>
        <row r="124">
          <cell r="A124" t="str">
            <v>IRS SETTLEMENT RAR - STATE - FEEDBACK</v>
          </cell>
          <cell r="B124">
            <v>9.3132257461547852E-10</v>
          </cell>
          <cell r="C124">
            <v>-0.35</v>
          </cell>
          <cell r="D124">
            <v>0.35</v>
          </cell>
          <cell r="E124">
            <v>0</v>
          </cell>
          <cell r="F124">
            <v>0</v>
          </cell>
          <cell r="G124">
            <v>9.3132257461547852E-10</v>
          </cell>
        </row>
        <row r="125">
          <cell r="A125">
            <v>0</v>
          </cell>
          <cell r="B125">
            <v>0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</row>
        <row r="126">
          <cell r="A126" t="str">
            <v>BASIS DIFFERENCES - NON-UTILITY</v>
          </cell>
          <cell r="B126">
            <v>36524007.38000001</v>
          </cell>
          <cell r="C126">
            <v>10975086.050000001</v>
          </cell>
          <cell r="D126">
            <v>-11633497.369999999</v>
          </cell>
          <cell r="E126">
            <v>0</v>
          </cell>
          <cell r="F126">
            <v>0</v>
          </cell>
          <cell r="G126">
            <v>35865596.06000001</v>
          </cell>
        </row>
        <row r="127">
          <cell r="A127">
            <v>0</v>
          </cell>
          <cell r="B127">
            <v>0</v>
          </cell>
          <cell r="C127">
            <v>0</v>
          </cell>
          <cell r="D127">
            <v>0</v>
          </cell>
          <cell r="E127">
            <v>0</v>
          </cell>
          <cell r="F127">
            <v>0</v>
          </cell>
          <cell r="G127">
            <v>0</v>
          </cell>
        </row>
        <row r="128">
          <cell r="A128" t="str">
            <v>DEFERRED GAINS - NON-UTILITY</v>
          </cell>
          <cell r="B128">
            <v>-4516047.9400000013</v>
          </cell>
          <cell r="C128">
            <v>270371.96000000002</v>
          </cell>
          <cell r="D128">
            <v>-110130.08000000002</v>
          </cell>
          <cell r="E128">
            <v>0</v>
          </cell>
          <cell r="F128">
            <v>0</v>
          </cell>
          <cell r="G128">
            <v>-4355806.0600000015</v>
          </cell>
        </row>
        <row r="129">
          <cell r="A129">
            <v>0</v>
          </cell>
          <cell r="B129">
            <v>0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</row>
        <row r="130">
          <cell r="A130" t="str">
            <v>PLANT MCINTOSH CC DEFERRED INCOME TAXES</v>
          </cell>
          <cell r="B130">
            <v>-776557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-776557</v>
          </cell>
        </row>
        <row r="131">
          <cell r="A131">
            <v>0</v>
          </cell>
          <cell r="B131">
            <v>0</v>
          </cell>
          <cell r="C131">
            <v>0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</row>
        <row r="132">
          <cell r="A132" t="str">
            <v>BONUS DEPR SEC 29 - FED GPC - CURRENT</v>
          </cell>
          <cell r="B132">
            <v>-462618.1</v>
          </cell>
          <cell r="C132">
            <v>-13</v>
          </cell>
          <cell r="D132">
            <v>0</v>
          </cell>
          <cell r="E132">
            <v>0</v>
          </cell>
          <cell r="F132">
            <v>0</v>
          </cell>
          <cell r="G132">
            <v>-462631.1</v>
          </cell>
        </row>
        <row r="133">
          <cell r="A133">
            <v>0</v>
          </cell>
          <cell r="B133">
            <v>0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</row>
        <row r="134">
          <cell r="A134" t="str">
            <v>BONUS DEPR SEC 29 - FED GPC - LONG TERM</v>
          </cell>
          <cell r="B134">
            <v>-5320110.95</v>
          </cell>
          <cell r="C134">
            <v>0</v>
          </cell>
          <cell r="D134">
            <v>346976</v>
          </cell>
          <cell r="E134">
            <v>0</v>
          </cell>
          <cell r="F134">
            <v>0</v>
          </cell>
          <cell r="G134">
            <v>-4973134.95</v>
          </cell>
        </row>
        <row r="135">
          <cell r="A135">
            <v>0</v>
          </cell>
          <cell r="B135">
            <v>0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</row>
        <row r="136">
          <cell r="A136" t="str">
            <v>NDBD_AFUDC_DEBT</v>
          </cell>
          <cell r="B136">
            <v>-55501022.090000004</v>
          </cell>
          <cell r="C136">
            <v>0</v>
          </cell>
          <cell r="D136">
            <v>0</v>
          </cell>
          <cell r="E136">
            <v>-136450.42000000001</v>
          </cell>
          <cell r="F136">
            <v>1839107.56</v>
          </cell>
          <cell r="G136">
            <v>-53798364.950000003</v>
          </cell>
        </row>
        <row r="137">
          <cell r="A137">
            <v>0</v>
          </cell>
          <cell r="B137">
            <v>0</v>
          </cell>
          <cell r="C137">
            <v>0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</row>
        <row r="138">
          <cell r="A138" t="str">
            <v>OTHER BASIS DIFFERENCES - 109 A/C 282</v>
          </cell>
          <cell r="B138">
            <v>-353513836.08999997</v>
          </cell>
          <cell r="C138">
            <v>0</v>
          </cell>
          <cell r="D138">
            <v>0</v>
          </cell>
          <cell r="E138">
            <v>-12469029.27</v>
          </cell>
          <cell r="F138">
            <v>15517172.440000001</v>
          </cell>
          <cell r="G138">
            <v>-350465692.91999996</v>
          </cell>
        </row>
        <row r="139">
          <cell r="A139">
            <v>0</v>
          </cell>
          <cell r="B139">
            <v>0</v>
          </cell>
          <cell r="C139">
            <v>0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</row>
        <row r="140">
          <cell r="A140" t="str">
            <v>FIN 48</v>
          </cell>
          <cell r="B140">
            <v>22627130.43</v>
          </cell>
          <cell r="C140">
            <v>-22627130.43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</row>
        <row r="141">
          <cell r="A141">
            <v>0</v>
          </cell>
          <cell r="B141">
            <v>0</v>
          </cell>
          <cell r="C141">
            <v>0</v>
          </cell>
          <cell r="D141">
            <v>0</v>
          </cell>
          <cell r="E141">
            <v>0</v>
          </cell>
          <cell r="F141">
            <v>0</v>
          </cell>
          <cell r="G141">
            <v>0</v>
          </cell>
        </row>
        <row r="161">
          <cell r="A161" t="str">
            <v>LOSS/GAIN REACQUIRED DEBT</v>
          </cell>
          <cell r="B161">
            <v>-76965646.179999992</v>
          </cell>
          <cell r="C161">
            <v>-0.05</v>
          </cell>
          <cell r="D161">
            <v>5133915.76</v>
          </cell>
          <cell r="E161">
            <v>0</v>
          </cell>
          <cell r="F161">
            <v>0</v>
          </cell>
          <cell r="G161">
            <v>-71831730.469999984</v>
          </cell>
        </row>
        <row r="162">
          <cell r="A162">
            <v>0</v>
          </cell>
          <cell r="B162">
            <v>0</v>
          </cell>
          <cell r="C162">
            <v>0</v>
          </cell>
          <cell r="D162">
            <v>0</v>
          </cell>
          <cell r="E162">
            <v>0</v>
          </cell>
          <cell r="F162">
            <v>0</v>
          </cell>
          <cell r="G162">
            <v>0</v>
          </cell>
        </row>
        <row r="163">
          <cell r="A163" t="str">
            <v>DEFERRED JOBS REVENUE &amp; EXPENSE</v>
          </cell>
          <cell r="B163">
            <v>-429525.23</v>
          </cell>
          <cell r="C163">
            <v>-0.02</v>
          </cell>
          <cell r="D163">
            <v>203915.46</v>
          </cell>
          <cell r="E163">
            <v>0</v>
          </cell>
          <cell r="F163">
            <v>0</v>
          </cell>
          <cell r="G163">
            <v>-225609.79</v>
          </cell>
        </row>
        <row r="164">
          <cell r="A164">
            <v>0</v>
          </cell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</row>
        <row r="165">
          <cell r="A165" t="str">
            <v>PENSION</v>
          </cell>
          <cell r="B165">
            <v>-255127410.99999997</v>
          </cell>
          <cell r="C165">
            <v>-0.02</v>
          </cell>
          <cell r="D165">
            <v>19860995.460000001</v>
          </cell>
          <cell r="E165">
            <v>0</v>
          </cell>
          <cell r="F165">
            <v>0</v>
          </cell>
          <cell r="G165">
            <v>-235266415.55999997</v>
          </cell>
        </row>
        <row r="166">
          <cell r="A166">
            <v>0</v>
          </cell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0</v>
          </cell>
          <cell r="G166">
            <v>0</v>
          </cell>
        </row>
        <row r="167">
          <cell r="A167" t="str">
            <v>MCINTOSH COST DEFERRAL</v>
          </cell>
          <cell r="B167">
            <v>-271930.38999999955</v>
          </cell>
          <cell r="C167">
            <v>-7.0000000000000007E-2</v>
          </cell>
          <cell r="D167">
            <v>271930.36</v>
          </cell>
          <cell r="E167">
            <v>0</v>
          </cell>
          <cell r="F167">
            <v>0</v>
          </cell>
          <cell r="G167">
            <v>-9.9999999569263309E-2</v>
          </cell>
        </row>
        <row r="168">
          <cell r="A168">
            <v>0</v>
          </cell>
          <cell r="B168">
            <v>0</v>
          </cell>
          <cell r="C168">
            <v>0</v>
          </cell>
          <cell r="D168">
            <v>0</v>
          </cell>
          <cell r="E168">
            <v>0</v>
          </cell>
          <cell r="F168">
            <v>0</v>
          </cell>
          <cell r="G168">
            <v>0</v>
          </cell>
        </row>
        <row r="169">
          <cell r="A169" t="str">
            <v>FAS 133 MARKET TO MARKET</v>
          </cell>
          <cell r="B169">
            <v>209621.19999999992</v>
          </cell>
          <cell r="C169">
            <v>2125991.33</v>
          </cell>
          <cell r="D169">
            <v>241854.19</v>
          </cell>
          <cell r="E169">
            <v>0</v>
          </cell>
          <cell r="F169">
            <v>0</v>
          </cell>
          <cell r="G169">
            <v>2577466.7199999997</v>
          </cell>
        </row>
        <row r="170">
          <cell r="A170">
            <v>0</v>
          </cell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</row>
        <row r="171">
          <cell r="A171" t="str">
            <v>NUCLEAR OUTAGE</v>
          </cell>
          <cell r="B171">
            <v>-12088952.949999999</v>
          </cell>
          <cell r="C171">
            <v>-10788633.439999999</v>
          </cell>
          <cell r="D171">
            <v>9548909.0999999996</v>
          </cell>
          <cell r="E171">
            <v>0</v>
          </cell>
          <cell r="F171">
            <v>0</v>
          </cell>
          <cell r="G171">
            <v>-13328677.290000001</v>
          </cell>
        </row>
        <row r="172">
          <cell r="A172">
            <v>0</v>
          </cell>
          <cell r="B172">
            <v>0</v>
          </cell>
          <cell r="C172">
            <v>0</v>
          </cell>
          <cell r="D172">
            <v>0</v>
          </cell>
          <cell r="E172">
            <v>0</v>
          </cell>
          <cell r="F172">
            <v>0</v>
          </cell>
          <cell r="G172">
            <v>0</v>
          </cell>
        </row>
        <row r="173">
          <cell r="A173" t="str">
            <v>DEFERRED INTERCOMPANY GAIN/LOSS</v>
          </cell>
          <cell r="B173">
            <v>-4629798.95</v>
          </cell>
          <cell r="C173">
            <v>-292.60000000000002</v>
          </cell>
          <cell r="D173">
            <v>0</v>
          </cell>
          <cell r="E173">
            <v>0</v>
          </cell>
          <cell r="F173">
            <v>0</v>
          </cell>
          <cell r="G173">
            <v>-4630091.55</v>
          </cell>
        </row>
        <row r="174">
          <cell r="A174">
            <v>0</v>
          </cell>
          <cell r="B174">
            <v>0</v>
          </cell>
          <cell r="C174">
            <v>0</v>
          </cell>
          <cell r="D174">
            <v>0</v>
          </cell>
          <cell r="E174">
            <v>0</v>
          </cell>
          <cell r="F174">
            <v>0</v>
          </cell>
          <cell r="G174">
            <v>0</v>
          </cell>
        </row>
        <row r="175">
          <cell r="A175" t="str">
            <v>AFFIRMATIVE ADJUSTMENTS</v>
          </cell>
          <cell r="B175">
            <v>-4646678.1999999993</v>
          </cell>
          <cell r="C175">
            <v>0</v>
          </cell>
          <cell r="D175">
            <v>0</v>
          </cell>
          <cell r="E175">
            <v>0</v>
          </cell>
          <cell r="F175">
            <v>0</v>
          </cell>
          <cell r="G175">
            <v>-4646678.1999999993</v>
          </cell>
        </row>
        <row r="176">
          <cell r="A176">
            <v>0</v>
          </cell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</row>
        <row r="177">
          <cell r="A177" t="str">
            <v>FLAT BILL REVENUE UNDER</v>
          </cell>
          <cell r="B177">
            <v>-5999107.8400000017</v>
          </cell>
          <cell r="C177">
            <v>-16148149.890000001</v>
          </cell>
          <cell r="D177">
            <v>9063986.4700000007</v>
          </cell>
          <cell r="E177">
            <v>0</v>
          </cell>
          <cell r="F177">
            <v>0</v>
          </cell>
          <cell r="G177">
            <v>-13083271.260000004</v>
          </cell>
        </row>
        <row r="178">
          <cell r="A178">
            <v>0</v>
          </cell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</row>
        <row r="179">
          <cell r="A179" t="str">
            <v>FUEL CLAUSE UNDER RECOVERED</v>
          </cell>
          <cell r="B179">
            <v>1.999998509883838E-2</v>
          </cell>
          <cell r="C179">
            <v>-3.5599999999999996</v>
          </cell>
          <cell r="D179">
            <v>168149.02000000002</v>
          </cell>
          <cell r="E179">
            <v>0</v>
          </cell>
          <cell r="F179">
            <v>0</v>
          </cell>
          <cell r="G179">
            <v>168145.47999998511</v>
          </cell>
        </row>
        <row r="180">
          <cell r="A180">
            <v>0</v>
          </cell>
          <cell r="B180">
            <v>0</v>
          </cell>
          <cell r="C180">
            <v>0</v>
          </cell>
          <cell r="D180">
            <v>0</v>
          </cell>
          <cell r="E180">
            <v>0</v>
          </cell>
          <cell r="F180">
            <v>0</v>
          </cell>
          <cell r="G180">
            <v>0</v>
          </cell>
        </row>
        <row r="181">
          <cell r="A181" t="str">
            <v>LEVELIZED PURCHASE POWER EXPENSE</v>
          </cell>
          <cell r="B181">
            <v>-9867311.4600000009</v>
          </cell>
          <cell r="C181">
            <v>-34461646.659999996</v>
          </cell>
          <cell r="D181">
            <v>25342197.140000001</v>
          </cell>
          <cell r="E181">
            <v>0</v>
          </cell>
          <cell r="F181">
            <v>0</v>
          </cell>
          <cell r="G181">
            <v>-18986760.979999997</v>
          </cell>
        </row>
        <row r="182">
          <cell r="A182">
            <v>0</v>
          </cell>
          <cell r="B182">
            <v>0</v>
          </cell>
          <cell r="C182">
            <v>0</v>
          </cell>
          <cell r="D182">
            <v>0</v>
          </cell>
          <cell r="E182">
            <v>0</v>
          </cell>
          <cell r="F182">
            <v>0</v>
          </cell>
          <cell r="G182">
            <v>0</v>
          </cell>
        </row>
        <row r="183">
          <cell r="A183" t="str">
            <v>OCI - HEDGE SETTLEMENT</v>
          </cell>
          <cell r="B183">
            <v>-14742921.080000002</v>
          </cell>
          <cell r="C183">
            <v>0</v>
          </cell>
          <cell r="D183">
            <v>0</v>
          </cell>
          <cell r="E183">
            <v>-641119.4</v>
          </cell>
          <cell r="F183">
            <v>402714.48000000004</v>
          </cell>
          <cell r="G183">
            <v>-14981326.000000002</v>
          </cell>
        </row>
        <row r="184">
          <cell r="A184">
            <v>0</v>
          </cell>
          <cell r="B184">
            <v>0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</row>
        <row r="185">
          <cell r="A185" t="str">
            <v>STORM DAMAGE RESERVE 283</v>
          </cell>
          <cell r="B185">
            <v>-15529289.959999997</v>
          </cell>
          <cell r="C185">
            <v>-7284977.1599999992</v>
          </cell>
          <cell r="D185">
            <v>6701320.6699999999</v>
          </cell>
          <cell r="E185">
            <v>0</v>
          </cell>
          <cell r="F185">
            <v>0</v>
          </cell>
          <cell r="G185">
            <v>-16112946.449999997</v>
          </cell>
        </row>
        <row r="186">
          <cell r="A186">
            <v>0</v>
          </cell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</row>
        <row r="187">
          <cell r="A187" t="str">
            <v>HAMMOND COOLING TOWER RENTAL</v>
          </cell>
          <cell r="B187">
            <v>-1215572.2100000002</v>
          </cell>
          <cell r="C187">
            <v>-0.03</v>
          </cell>
          <cell r="D187">
            <v>1012976.06</v>
          </cell>
          <cell r="E187">
            <v>0</v>
          </cell>
          <cell r="F187">
            <v>0</v>
          </cell>
          <cell r="G187">
            <v>-202596.18000000017</v>
          </cell>
        </row>
        <row r="188">
          <cell r="A188">
            <v>0</v>
          </cell>
          <cell r="B188">
            <v>0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</row>
        <row r="189">
          <cell r="A189" t="str">
            <v>DSM DEFERRED COSTS</v>
          </cell>
          <cell r="B189">
            <v>-3119501.1799999997</v>
          </cell>
          <cell r="C189">
            <v>-0.04</v>
          </cell>
          <cell r="D189">
            <v>866719.4</v>
          </cell>
          <cell r="E189">
            <v>0</v>
          </cell>
          <cell r="F189">
            <v>0</v>
          </cell>
          <cell r="G189">
            <v>-2252781.8199999998</v>
          </cell>
        </row>
        <row r="190">
          <cell r="A190">
            <v>0</v>
          </cell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</row>
        <row r="191">
          <cell r="A191" t="str">
            <v>OTHER BASIS DIFFERENCES - 190 A/C 283</v>
          </cell>
          <cell r="B191">
            <v>-271105929.42000002</v>
          </cell>
          <cell r="C191">
            <v>-0.44999999999999996</v>
          </cell>
          <cell r="D191">
            <v>0.45999999999999996</v>
          </cell>
          <cell r="E191">
            <v>-8595629.8600000013</v>
          </cell>
          <cell r="F191">
            <v>14666725.210000001</v>
          </cell>
          <cell r="G191">
            <v>-265034834.06000003</v>
          </cell>
        </row>
        <row r="192">
          <cell r="A192">
            <v>0</v>
          </cell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</row>
        <row r="193">
          <cell r="A193" t="str">
            <v>EMISSION ALLOWANCES</v>
          </cell>
          <cell r="B193">
            <v>-10161868.25</v>
          </cell>
          <cell r="C193">
            <v>0</v>
          </cell>
          <cell r="D193">
            <v>756242.76</v>
          </cell>
          <cell r="E193">
            <v>0</v>
          </cell>
          <cell r="F193">
            <v>0</v>
          </cell>
          <cell r="G193">
            <v>-9405625.4900000002</v>
          </cell>
        </row>
        <row r="194">
          <cell r="A194">
            <v>0</v>
          </cell>
          <cell r="B194">
            <v>0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</row>
        <row r="195">
          <cell r="A195" t="str">
            <v>TAX LEGISLATIVE REGULATORY ADJUSTMENT</v>
          </cell>
          <cell r="B195">
            <v>-18423455.410000004</v>
          </cell>
          <cell r="C195">
            <v>-0.03</v>
          </cell>
          <cell r="D195">
            <v>7817098.3799999999</v>
          </cell>
          <cell r="E195">
            <v>0</v>
          </cell>
          <cell r="F195">
            <v>0</v>
          </cell>
          <cell r="G195">
            <v>-10606357.060000006</v>
          </cell>
        </row>
        <row r="197">
          <cell r="A197" t="str">
            <v>REG ASSETS RETIRED UNITS</v>
          </cell>
          <cell r="B197">
            <v>-1935807.3399999999</v>
          </cell>
          <cell r="C197">
            <v>-14195037.17</v>
          </cell>
          <cell r="D197">
            <v>3787456.8200000003</v>
          </cell>
          <cell r="E197">
            <v>0</v>
          </cell>
          <cell r="F197">
            <v>0</v>
          </cell>
          <cell r="G197">
            <v>-12343387.689999999</v>
          </cell>
        </row>
        <row r="198">
          <cell r="A198">
            <v>0</v>
          </cell>
          <cell r="B198">
            <v>0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</row>
        <row r="199">
          <cell r="A199" t="str">
            <v>REG ASSETS CANCELLED CONTRUCTION PROJECTS</v>
          </cell>
          <cell r="B199">
            <v>-26387218</v>
          </cell>
          <cell r="C199">
            <v>-21515204.519999996</v>
          </cell>
          <cell r="D199">
            <v>21451598.550000001</v>
          </cell>
          <cell r="E199">
            <v>0</v>
          </cell>
          <cell r="F199">
            <v>0</v>
          </cell>
          <cell r="G199">
            <v>-26450823.969999995</v>
          </cell>
        </row>
        <row r="200">
          <cell r="A200">
            <v>0</v>
          </cell>
          <cell r="B200">
            <v>0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</row>
        <row r="201">
          <cell r="A201" t="str">
            <v>RESOURCE PLANNING - SOLAR INITIATIVE</v>
          </cell>
          <cell r="B201">
            <v>0</v>
          </cell>
          <cell r="C201">
            <v>-194100.17</v>
          </cell>
          <cell r="D201">
            <v>182355</v>
          </cell>
          <cell r="E201">
            <v>0</v>
          </cell>
          <cell r="F201">
            <v>0</v>
          </cell>
          <cell r="G201">
            <v>-11745.170000000013</v>
          </cell>
        </row>
        <row r="202">
          <cell r="A202">
            <v>0</v>
          </cell>
          <cell r="B202">
            <v>0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</row>
        <row r="203">
          <cell r="A203" t="str">
            <v>NCCR UNDER RECOVERY</v>
          </cell>
          <cell r="B203">
            <v>0</v>
          </cell>
          <cell r="C203">
            <v>-3240311.17</v>
          </cell>
          <cell r="D203">
            <v>0</v>
          </cell>
          <cell r="E203">
            <v>0</v>
          </cell>
          <cell r="F203">
            <v>0</v>
          </cell>
          <cell r="G203">
            <v>-3240311.17</v>
          </cell>
        </row>
        <row r="204">
          <cell r="A204">
            <v>0</v>
          </cell>
          <cell r="B204">
            <v>0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</row>
        <row r="205">
          <cell r="A205" t="str">
            <v>TAX CREDIT CARRY FORWARD/BACK</v>
          </cell>
          <cell r="B205">
            <v>0</v>
          </cell>
          <cell r="C205">
            <v>-17407.28</v>
          </cell>
          <cell r="D205">
            <v>17407.28</v>
          </cell>
          <cell r="E205">
            <v>0</v>
          </cell>
          <cell r="F205">
            <v>0</v>
          </cell>
          <cell r="G205">
            <v>0</v>
          </cell>
        </row>
        <row r="206">
          <cell r="A206">
            <v>0</v>
          </cell>
          <cell r="B206">
            <v>0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</row>
        <row r="207">
          <cell r="A207" t="str">
            <v>TOTAL ACCOUNT 283</v>
          </cell>
          <cell r="B207">
            <v>-732438303.82999992</v>
          </cell>
          <cell r="C207">
            <v>-105719772.99999999</v>
          </cell>
          <cell r="D207">
            <v>112429028.34000002</v>
          </cell>
          <cell r="E207">
            <v>-9236749.2600000016</v>
          </cell>
          <cell r="F207">
            <v>15069439.690000001</v>
          </cell>
          <cell r="G207">
            <v>-719896358.06000006</v>
          </cell>
        </row>
        <row r="208">
          <cell r="A208">
            <v>0</v>
          </cell>
          <cell r="B208">
            <v>0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</row>
        <row r="209">
          <cell r="A209">
            <v>0</v>
          </cell>
          <cell r="B209">
            <v>0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86C75-7657-4B7A-8CC1-8563AA955046}">
  <sheetPr>
    <pageSetUpPr autoPageBreaks="0"/>
  </sheetPr>
  <dimension ref="A1:E56"/>
  <sheetViews>
    <sheetView showGridLines="0" zoomScaleNormal="100" zoomScaleSheetLayoutView="100" workbookViewId="0">
      <selection sqref="A1:E1"/>
    </sheetView>
  </sheetViews>
  <sheetFormatPr defaultColWidth="11.44140625" defaultRowHeight="15"/>
  <cols>
    <col min="1" max="1" width="6.77734375" style="1" customWidth="1"/>
    <col min="2" max="2" width="2.77734375" style="1" customWidth="1"/>
    <col min="3" max="3" width="40.77734375" style="1" customWidth="1"/>
    <col min="4" max="4" width="2.77734375" style="1" customWidth="1"/>
    <col min="5" max="5" width="11.44140625" style="1" customWidth="1"/>
    <col min="6" max="6" width="4.77734375" style="1" customWidth="1"/>
    <col min="7" max="16384" width="11.44140625" style="1"/>
  </cols>
  <sheetData>
    <row r="1" spans="1:5" ht="15.75">
      <c r="A1" s="24" t="s">
        <v>0</v>
      </c>
      <c r="B1" s="24"/>
      <c r="C1" s="24"/>
      <c r="D1" s="24"/>
      <c r="E1" s="24"/>
    </row>
    <row r="2" spans="1:5" ht="15.75">
      <c r="A2" s="2"/>
      <c r="B2" s="3"/>
      <c r="C2" s="3"/>
      <c r="D2" s="3"/>
      <c r="E2" s="3"/>
    </row>
    <row r="3" spans="1:5" ht="15.75">
      <c r="A3" s="24" t="s">
        <v>1</v>
      </c>
      <c r="B3" s="24"/>
      <c r="C3" s="24"/>
      <c r="D3" s="24"/>
      <c r="E3" s="24"/>
    </row>
    <row r="4" spans="1:5" ht="15.75">
      <c r="A4" s="24" t="s">
        <v>2</v>
      </c>
      <c r="B4" s="24"/>
      <c r="C4" s="24"/>
      <c r="D4" s="24"/>
      <c r="E4" s="24"/>
    </row>
    <row r="5" spans="1:5" ht="15.75">
      <c r="A5" s="24" t="s">
        <v>3</v>
      </c>
      <c r="B5" s="24"/>
      <c r="C5" s="24"/>
      <c r="D5" s="24"/>
      <c r="E5" s="24"/>
    </row>
    <row r="6" spans="1:5" ht="15.75">
      <c r="A6" s="2"/>
      <c r="B6" s="3"/>
      <c r="C6" s="3"/>
      <c r="D6" s="3"/>
      <c r="E6" s="3"/>
    </row>
    <row r="7" spans="1:5" ht="15.75">
      <c r="A7" s="4" t="s">
        <v>4</v>
      </c>
      <c r="B7" s="5"/>
      <c r="C7" s="5"/>
      <c r="D7" s="5"/>
      <c r="E7" s="5"/>
    </row>
    <row r="8" spans="1:5" ht="15.75">
      <c r="A8" s="6" t="s">
        <v>5</v>
      </c>
      <c r="B8" s="5"/>
      <c r="C8" s="6" t="s">
        <v>6</v>
      </c>
      <c r="D8" s="5"/>
      <c r="E8" s="6" t="s">
        <v>7</v>
      </c>
    </row>
    <row r="9" spans="1:5" ht="15.75">
      <c r="A9" s="4" t="s">
        <v>8</v>
      </c>
      <c r="B9" s="5"/>
      <c r="C9" s="4" t="s">
        <v>9</v>
      </c>
      <c r="D9" s="5"/>
      <c r="E9" s="4" t="s">
        <v>10</v>
      </c>
    </row>
    <row r="10" spans="1:5" ht="15.75">
      <c r="A10" s="5"/>
      <c r="B10" s="5"/>
      <c r="C10" s="5"/>
      <c r="D10" s="5"/>
      <c r="E10" s="4"/>
    </row>
    <row r="11" spans="1:5" ht="15.75">
      <c r="A11" s="4"/>
      <c r="B11" s="5"/>
      <c r="C11" s="5" t="s">
        <v>11</v>
      </c>
      <c r="D11" s="5"/>
      <c r="E11" s="5"/>
    </row>
    <row r="12" spans="1:5" ht="15.75">
      <c r="A12" s="4">
        <f>1</f>
        <v>1</v>
      </c>
      <c r="B12" s="5"/>
      <c r="C12" s="7" t="s">
        <v>12</v>
      </c>
      <c r="D12" s="5"/>
      <c r="E12" s="8">
        <f>16922.9441011176+42444.9285808959</f>
        <v>59367.872682013505</v>
      </c>
    </row>
    <row r="13" spans="1:5" ht="15.75">
      <c r="A13" s="4">
        <f>A12+1</f>
        <v>2</v>
      </c>
      <c r="B13" s="5"/>
      <c r="C13" s="5" t="s">
        <v>13</v>
      </c>
      <c r="D13" s="5"/>
      <c r="E13" s="10">
        <f>SUM(E12:E12)</f>
        <v>59367.872682013505</v>
      </c>
    </row>
    <row r="14" spans="1:5" ht="15.75">
      <c r="A14" s="4"/>
      <c r="B14" s="5"/>
      <c r="C14" s="5"/>
      <c r="D14" s="5"/>
      <c r="E14" s="11"/>
    </row>
    <row r="15" spans="1:5" ht="15.75">
      <c r="A15" s="4"/>
      <c r="B15" s="5"/>
      <c r="C15" s="12" t="s">
        <v>14</v>
      </c>
      <c r="D15" s="5"/>
      <c r="E15" s="11"/>
    </row>
    <row r="16" spans="1:5" ht="15.75">
      <c r="A16" s="4">
        <f>A13+1</f>
        <v>3</v>
      </c>
      <c r="B16" s="5"/>
      <c r="C16" s="7" t="s">
        <v>15</v>
      </c>
      <c r="D16" s="5"/>
      <c r="E16" s="8">
        <v>6607.3660176382073</v>
      </c>
    </row>
    <row r="17" spans="1:5" ht="15.75">
      <c r="A17" s="4">
        <f>A16+1</f>
        <v>4</v>
      </c>
      <c r="B17" s="5"/>
      <c r="C17" s="7" t="s">
        <v>16</v>
      </c>
      <c r="D17" s="5"/>
      <c r="E17" s="11">
        <v>16387.125776666231</v>
      </c>
    </row>
    <row r="18" spans="1:5" ht="15.75">
      <c r="A18" s="4">
        <f>A17+1</f>
        <v>5</v>
      </c>
      <c r="B18" s="5"/>
      <c r="C18" s="7" t="s">
        <v>17</v>
      </c>
      <c r="D18" s="5"/>
      <c r="E18" s="11">
        <v>7228.3241390798794</v>
      </c>
    </row>
    <row r="19" spans="1:5" ht="15.75">
      <c r="A19" s="4">
        <f>A18+1</f>
        <v>6</v>
      </c>
      <c r="B19" s="5"/>
      <c r="C19" s="7" t="s">
        <v>19</v>
      </c>
      <c r="D19" s="5"/>
      <c r="E19" s="11">
        <v>1277.7429345354899</v>
      </c>
    </row>
    <row r="20" spans="1:5" ht="15.75">
      <c r="A20" s="4">
        <f>A19+1</f>
        <v>7</v>
      </c>
      <c r="B20" s="5"/>
      <c r="C20" s="13" t="s">
        <v>20</v>
      </c>
      <c r="D20" s="5"/>
      <c r="E20" s="10">
        <f>SUM(E16:E19)</f>
        <v>31500.558867919808</v>
      </c>
    </row>
    <row r="21" spans="1:5" ht="15.75">
      <c r="A21" s="4"/>
      <c r="B21" s="5"/>
      <c r="C21" s="13"/>
      <c r="D21" s="5"/>
      <c r="E21" s="11"/>
    </row>
    <row r="22" spans="1:5" ht="15.75">
      <c r="A22" s="4"/>
      <c r="B22" s="5"/>
      <c r="C22" s="5" t="s">
        <v>21</v>
      </c>
      <c r="D22" s="5"/>
      <c r="E22" s="11"/>
    </row>
    <row r="23" spans="1:5" ht="15.75">
      <c r="A23" s="4">
        <f>A20+1</f>
        <v>8</v>
      </c>
      <c r="B23" s="5"/>
      <c r="C23" s="7" t="s">
        <v>22</v>
      </c>
      <c r="D23" s="5"/>
      <c r="E23" s="8">
        <v>25769.165068907751</v>
      </c>
    </row>
    <row r="24" spans="1:5" ht="15.75">
      <c r="A24" s="4">
        <f>A23+1</f>
        <v>9</v>
      </c>
      <c r="B24" s="5"/>
      <c r="C24" s="7" t="s">
        <v>18</v>
      </c>
      <c r="D24" s="5"/>
      <c r="E24" s="11">
        <v>303.21595785610413</v>
      </c>
    </row>
    <row r="25" spans="1:5" ht="15.75">
      <c r="A25" s="4">
        <f>A24+1</f>
        <v>10</v>
      </c>
      <c r="B25" s="5"/>
      <c r="C25" s="7" t="s">
        <v>53</v>
      </c>
      <c r="D25" s="5"/>
      <c r="E25" s="11">
        <v>12.936712597761211</v>
      </c>
    </row>
    <row r="26" spans="1:5" ht="15.75">
      <c r="A26" s="4">
        <f>A25+1</f>
        <v>11</v>
      </c>
      <c r="B26" s="5"/>
      <c r="C26" s="13" t="s">
        <v>24</v>
      </c>
      <c r="D26" s="5"/>
      <c r="E26" s="10">
        <f>SUM(E23:E25)</f>
        <v>26085.317739361617</v>
      </c>
    </row>
    <row r="27" spans="1:5" ht="15.75">
      <c r="A27" s="4"/>
      <c r="B27" s="5"/>
      <c r="C27" s="13"/>
      <c r="D27" s="5"/>
      <c r="E27" s="8"/>
    </row>
    <row r="28" spans="1:5" ht="15.75">
      <c r="A28" s="4">
        <f>A26+1</f>
        <v>12</v>
      </c>
      <c r="B28" s="5"/>
      <c r="C28" s="5" t="s">
        <v>25</v>
      </c>
      <c r="D28" s="5"/>
      <c r="E28" s="8">
        <v>-460.94499999999999</v>
      </c>
    </row>
    <row r="29" spans="1:5" ht="15.75">
      <c r="A29" s="4"/>
      <c r="B29" s="5"/>
      <c r="C29" s="5"/>
      <c r="D29" s="5"/>
      <c r="E29" s="8"/>
    </row>
    <row r="30" spans="1:5" ht="15.75">
      <c r="A30" s="4">
        <f>A28+1</f>
        <v>13</v>
      </c>
      <c r="B30" s="5"/>
      <c r="C30" s="13" t="s">
        <v>26</v>
      </c>
      <c r="D30" s="5"/>
      <c r="E30" s="8">
        <v>2257.6450567269376</v>
      </c>
    </row>
    <row r="31" spans="1:5" ht="15.75">
      <c r="A31" s="4"/>
      <c r="B31" s="5"/>
      <c r="C31" s="5"/>
      <c r="D31" s="5"/>
      <c r="E31" s="11"/>
    </row>
    <row r="32" spans="1:5" ht="15.75">
      <c r="A32" s="4">
        <f>+A30+1</f>
        <v>14</v>
      </c>
      <c r="B32" s="5"/>
      <c r="C32" s="5" t="s">
        <v>27</v>
      </c>
      <c r="D32" s="5"/>
      <c r="E32" s="14">
        <f>E13-E20-E26-E28-E30</f>
        <v>-14.703981994857259</v>
      </c>
    </row>
    <row r="33" spans="1:5" ht="15.75">
      <c r="A33" s="4"/>
      <c r="B33" s="5"/>
      <c r="C33" s="5"/>
      <c r="D33" s="5"/>
      <c r="E33" s="11"/>
    </row>
    <row r="34" spans="1:5" ht="15.75">
      <c r="A34" s="4">
        <f>A32+1</f>
        <v>15</v>
      </c>
      <c r="B34" s="5"/>
      <c r="C34" s="5" t="s">
        <v>28</v>
      </c>
      <c r="D34" s="5"/>
      <c r="E34" s="14">
        <v>726.48649175403398</v>
      </c>
    </row>
    <row r="35" spans="1:5" ht="15.75">
      <c r="A35" s="4"/>
      <c r="B35" s="5"/>
      <c r="C35" s="5"/>
      <c r="D35" s="5"/>
      <c r="E35" s="8"/>
    </row>
    <row r="36" spans="1:5" ht="16.5" thickBot="1">
      <c r="A36" s="4">
        <f>A34+1</f>
        <v>16</v>
      </c>
      <c r="B36" s="5"/>
      <c r="C36" s="5" t="s">
        <v>29</v>
      </c>
      <c r="D36" s="5"/>
      <c r="E36" s="15">
        <f>E32+E34</f>
        <v>711.78250975917672</v>
      </c>
    </row>
    <row r="37" spans="1:5" ht="16.5" thickTop="1">
      <c r="A37" s="4"/>
      <c r="B37" s="5"/>
      <c r="C37" s="5"/>
      <c r="D37" s="5"/>
      <c r="E37" s="8"/>
    </row>
    <row r="38" spans="1:5" ht="15.75">
      <c r="A38" s="4"/>
      <c r="B38" s="5"/>
      <c r="C38" s="5"/>
      <c r="D38" s="5"/>
      <c r="E38" s="8"/>
    </row>
    <row r="39" spans="1:5" ht="15.75">
      <c r="B39" s="5"/>
      <c r="C39" s="5" t="s">
        <v>30</v>
      </c>
      <c r="D39" s="5"/>
      <c r="E39" s="5"/>
    </row>
    <row r="40" spans="1:5" ht="15.75">
      <c r="B40" s="5"/>
      <c r="C40" s="5"/>
      <c r="D40" s="5"/>
      <c r="E40" s="5"/>
    </row>
    <row r="42" spans="1:5">
      <c r="E42" s="16"/>
    </row>
    <row r="43" spans="1:5">
      <c r="E43" s="16"/>
    </row>
    <row r="44" spans="1:5">
      <c r="E44" s="16"/>
    </row>
    <row r="45" spans="1:5">
      <c r="E45" s="16"/>
    </row>
    <row r="46" spans="1:5" ht="15.75">
      <c r="C46" s="7"/>
      <c r="D46" s="5"/>
      <c r="E46" s="8"/>
    </row>
    <row r="47" spans="1:5">
      <c r="E47" s="16"/>
    </row>
    <row r="48" spans="1:5">
      <c r="E48" s="16"/>
    </row>
    <row r="49" spans="5:5">
      <c r="E49" s="16"/>
    </row>
    <row r="50" spans="5:5">
      <c r="E50" s="16"/>
    </row>
    <row r="51" spans="5:5">
      <c r="E51" s="16"/>
    </row>
    <row r="52" spans="5:5">
      <c r="E52" s="16"/>
    </row>
    <row r="53" spans="5:5">
      <c r="E53" s="16"/>
    </row>
    <row r="54" spans="5:5">
      <c r="E54" s="16"/>
    </row>
    <row r="55" spans="5:5">
      <c r="E55" s="16"/>
    </row>
    <row r="56" spans="5:5">
      <c r="E56" s="16"/>
    </row>
  </sheetData>
  <mergeCells count="4">
    <mergeCell ref="A1:E1"/>
    <mergeCell ref="A3:E3"/>
    <mergeCell ref="A4:E4"/>
    <mergeCell ref="A5:E5"/>
  </mergeCells>
  <printOptions horizontalCentered="1"/>
  <pageMargins left="0.7" right="0.7" top="0.75" bottom="0.75" header="0.3" footer="0.3"/>
  <pageSetup scale="90" orientation="portrait" horizontalDpi="200" verticalDpi="200" r:id="rId1"/>
  <headerFooter alignWithMargins="0">
    <oddHeader>&amp;R&amp;"Times New Roman,Regular"Exhibit___(APA/SPA/ADH/MBR-6, Schedule 2, Workpaper 1)
Page 1 of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251B-D16B-4DBD-9691-85800ECA0AF8}">
  <sheetPr>
    <pageSetUpPr autoPageBreaks="0"/>
  </sheetPr>
  <dimension ref="A1:E63"/>
  <sheetViews>
    <sheetView showGridLines="0" tabSelected="1" zoomScaleNormal="100" zoomScaleSheetLayoutView="85" workbookViewId="0">
      <selection sqref="A1:E1"/>
    </sheetView>
  </sheetViews>
  <sheetFormatPr defaultColWidth="11.44140625" defaultRowHeight="15"/>
  <cols>
    <col min="1" max="1" width="6.77734375" style="1" customWidth="1"/>
    <col min="2" max="2" width="2.77734375" style="1" customWidth="1"/>
    <col min="3" max="3" width="40.77734375" style="1" customWidth="1"/>
    <col min="4" max="4" width="2.77734375" style="1" customWidth="1"/>
    <col min="5" max="5" width="11.44140625" style="1" customWidth="1"/>
    <col min="6" max="6" width="4.77734375" style="1" customWidth="1"/>
    <col min="7" max="16384" width="11.44140625" style="1"/>
  </cols>
  <sheetData>
    <row r="1" spans="1:5" ht="15.75">
      <c r="A1" s="24" t="s">
        <v>0</v>
      </c>
      <c r="B1" s="24"/>
      <c r="C1" s="24"/>
      <c r="D1" s="24"/>
      <c r="E1" s="24"/>
    </row>
    <row r="2" spans="1:5" ht="15.75">
      <c r="A2" s="2"/>
      <c r="B2" s="3"/>
      <c r="C2" s="3"/>
      <c r="D2" s="3"/>
      <c r="E2" s="3"/>
    </row>
    <row r="3" spans="1:5" ht="15.75">
      <c r="A3" s="24" t="s">
        <v>31</v>
      </c>
      <c r="B3" s="24"/>
      <c r="C3" s="24"/>
      <c r="D3" s="24"/>
      <c r="E3" s="24"/>
    </row>
    <row r="4" spans="1:5" ht="15.75">
      <c r="A4" s="24" t="s">
        <v>32</v>
      </c>
      <c r="B4" s="24"/>
      <c r="C4" s="24"/>
      <c r="D4" s="24"/>
      <c r="E4" s="24"/>
    </row>
    <row r="5" spans="1:5" ht="15.75">
      <c r="A5" s="24" t="s">
        <v>3</v>
      </c>
      <c r="B5" s="24"/>
      <c r="C5" s="24"/>
      <c r="D5" s="24"/>
      <c r="E5" s="24"/>
    </row>
    <row r="6" spans="1:5" ht="15.75">
      <c r="A6" s="2"/>
      <c r="B6" s="3"/>
      <c r="C6" s="3"/>
      <c r="D6" s="3"/>
      <c r="E6" s="3"/>
    </row>
    <row r="7" spans="1:5" ht="15.75">
      <c r="A7" s="4" t="s">
        <v>4</v>
      </c>
      <c r="B7" s="5"/>
      <c r="C7" s="5"/>
      <c r="D7" s="5"/>
      <c r="E7" s="5"/>
    </row>
    <row r="8" spans="1:5" ht="15.75">
      <c r="A8" s="6" t="s">
        <v>5</v>
      </c>
      <c r="B8" s="5"/>
      <c r="C8" s="6" t="s">
        <v>6</v>
      </c>
      <c r="D8" s="5"/>
      <c r="E8" s="6" t="s">
        <v>7</v>
      </c>
    </row>
    <row r="9" spans="1:5" ht="15.75">
      <c r="A9" s="4" t="s">
        <v>8</v>
      </c>
      <c r="B9" s="5"/>
      <c r="C9" s="4" t="s">
        <v>9</v>
      </c>
      <c r="D9" s="5"/>
      <c r="E9" s="4" t="s">
        <v>10</v>
      </c>
    </row>
    <row r="10" spans="1:5" ht="15.75">
      <c r="A10" s="4"/>
      <c r="B10" s="5"/>
      <c r="C10" s="5"/>
      <c r="D10" s="5"/>
      <c r="E10" s="5"/>
    </row>
    <row r="11" spans="1:5" ht="15.75">
      <c r="A11" s="4"/>
      <c r="B11" s="5"/>
      <c r="C11" s="5" t="s">
        <v>33</v>
      </c>
      <c r="D11" s="5"/>
      <c r="E11" s="5"/>
    </row>
    <row r="12" spans="1:5" ht="15.75">
      <c r="A12" s="4">
        <v>1</v>
      </c>
      <c r="B12" s="5"/>
      <c r="C12" s="7" t="s">
        <v>22</v>
      </c>
      <c r="D12" s="5"/>
      <c r="E12" s="8">
        <v>355919.74225790898</v>
      </c>
    </row>
    <row r="13" spans="1:5" ht="15.75">
      <c r="A13" s="4">
        <f>+A12+1</f>
        <v>2</v>
      </c>
      <c r="B13" s="5"/>
      <c r="C13" s="7" t="s">
        <v>18</v>
      </c>
      <c r="D13" s="5"/>
      <c r="E13" s="11">
        <v>6175.0861107290966</v>
      </c>
    </row>
    <row r="14" spans="1:5" ht="15.75">
      <c r="A14" s="4">
        <f>A13+1</f>
        <v>3</v>
      </c>
      <c r="B14" s="5"/>
      <c r="C14" s="7" t="s">
        <v>23</v>
      </c>
      <c r="D14" s="5"/>
      <c r="E14" s="11">
        <v>816.65805258624823</v>
      </c>
    </row>
    <row r="15" spans="1:5" ht="15.75">
      <c r="A15" s="4">
        <f>A14+1</f>
        <v>4</v>
      </c>
      <c r="B15" s="5"/>
      <c r="C15" s="7" t="s">
        <v>34</v>
      </c>
      <c r="D15" s="5"/>
      <c r="E15" s="11">
        <v>3425.8137589160597</v>
      </c>
    </row>
    <row r="16" spans="1:5" ht="15.75">
      <c r="A16" s="4">
        <f>A15+1</f>
        <v>5</v>
      </c>
      <c r="B16" s="5"/>
      <c r="C16" s="5" t="s">
        <v>35</v>
      </c>
      <c r="D16" s="5"/>
      <c r="E16" s="17">
        <f>SUM(E12:E15)</f>
        <v>366337.30018014036</v>
      </c>
    </row>
    <row r="17" spans="1:5" ht="15.75">
      <c r="A17" s="4"/>
      <c r="B17" s="5"/>
      <c r="C17" s="5"/>
      <c r="D17" s="5"/>
      <c r="E17" s="18"/>
    </row>
    <row r="18" spans="1:5" ht="15.75">
      <c r="A18" s="4"/>
      <c r="B18" s="5"/>
      <c r="C18" s="5" t="s">
        <v>36</v>
      </c>
      <c r="D18" s="5"/>
      <c r="E18" s="18"/>
    </row>
    <row r="19" spans="1:5" ht="15.75">
      <c r="A19" s="4">
        <f>A16+1</f>
        <v>6</v>
      </c>
      <c r="B19" s="5"/>
      <c r="C19" s="7" t="s">
        <v>22</v>
      </c>
      <c r="D19" s="5"/>
      <c r="E19" s="8">
        <v>155299.73935429001</v>
      </c>
    </row>
    <row r="20" spans="1:5" ht="15.75">
      <c r="A20" s="4">
        <f>A19+1</f>
        <v>7</v>
      </c>
      <c r="B20" s="5"/>
      <c r="C20" s="7" t="s">
        <v>18</v>
      </c>
      <c r="D20" s="5"/>
      <c r="E20" s="11">
        <v>2387.8706542941045</v>
      </c>
    </row>
    <row r="21" spans="1:5" ht="15.75">
      <c r="A21" s="4">
        <f>A20+1</f>
        <v>8</v>
      </c>
      <c r="B21" s="5"/>
      <c r="C21" s="7" t="s">
        <v>23</v>
      </c>
      <c r="D21" s="5"/>
      <c r="E21" s="11">
        <v>388.16479689204607</v>
      </c>
    </row>
    <row r="22" spans="1:5" ht="15.75">
      <c r="A22" s="4">
        <f>A21+1</f>
        <v>9</v>
      </c>
      <c r="B22" s="5"/>
      <c r="C22" s="7" t="s">
        <v>34</v>
      </c>
      <c r="D22" s="5"/>
      <c r="E22" s="11">
        <v>646.61283524814723</v>
      </c>
    </row>
    <row r="23" spans="1:5" ht="15.75">
      <c r="A23" s="4">
        <f>A22+1</f>
        <v>10</v>
      </c>
      <c r="B23" s="5"/>
      <c r="C23" s="5" t="s">
        <v>37</v>
      </c>
      <c r="D23" s="5"/>
      <c r="E23" s="19">
        <f>SUM(E19:E22)</f>
        <v>158722.38764072431</v>
      </c>
    </row>
    <row r="24" spans="1:5" ht="15.75">
      <c r="A24" s="4"/>
      <c r="B24" s="5"/>
      <c r="C24" s="5"/>
      <c r="D24" s="5"/>
      <c r="E24" s="11"/>
    </row>
    <row r="25" spans="1:5" ht="15.75">
      <c r="A25" s="4"/>
      <c r="B25" s="5"/>
      <c r="C25" s="5" t="s">
        <v>38</v>
      </c>
      <c r="D25" s="5"/>
      <c r="E25" s="11"/>
    </row>
    <row r="26" spans="1:5" ht="15.75">
      <c r="A26" s="4">
        <f>A23+1</f>
        <v>11</v>
      </c>
      <c r="B26" s="5"/>
      <c r="C26" s="7" t="s">
        <v>39</v>
      </c>
      <c r="D26" s="5"/>
      <c r="E26" s="8">
        <v>8148.6302601492798</v>
      </c>
    </row>
    <row r="27" spans="1:5" ht="15.75">
      <c r="A27" s="4">
        <f>A26+1</f>
        <v>12</v>
      </c>
      <c r="B27" s="5"/>
      <c r="C27" s="7" t="s">
        <v>40</v>
      </c>
      <c r="D27" s="5"/>
      <c r="E27" s="11">
        <v>461.92731019284651</v>
      </c>
    </row>
    <row r="28" spans="1:5" ht="15.75">
      <c r="A28" s="4">
        <f>+A27+1</f>
        <v>13</v>
      </c>
      <c r="B28" s="5"/>
      <c r="C28" s="7" t="s">
        <v>41</v>
      </c>
      <c r="D28" s="5"/>
      <c r="E28" s="11">
        <v>10308.419369861938</v>
      </c>
    </row>
    <row r="29" spans="1:5" ht="15.75">
      <c r="A29" s="4">
        <f>+A28+1</f>
        <v>14</v>
      </c>
      <c r="B29" s="5"/>
      <c r="C29" s="7" t="s">
        <v>42</v>
      </c>
      <c r="D29" s="5"/>
      <c r="E29" s="11">
        <v>-2082.5555780461573</v>
      </c>
    </row>
    <row r="30" spans="1:5" ht="15.75">
      <c r="A30" s="20">
        <f>+A29+1</f>
        <v>15</v>
      </c>
      <c r="B30" s="21"/>
      <c r="C30" s="22" t="s">
        <v>54</v>
      </c>
      <c r="D30" s="21"/>
      <c r="E30" s="23">
        <v>-22087.1148533218</v>
      </c>
    </row>
    <row r="31" spans="1:5" ht="15.75">
      <c r="A31" s="4">
        <f>A30+1</f>
        <v>16</v>
      </c>
      <c r="B31" s="5"/>
      <c r="C31" s="5" t="s">
        <v>43</v>
      </c>
      <c r="D31" s="5"/>
      <c r="E31" s="19">
        <f>SUM(E26:E30)</f>
        <v>-5250.6934911638964</v>
      </c>
    </row>
    <row r="32" spans="1:5" ht="15.75">
      <c r="A32" s="4"/>
      <c r="B32" s="5"/>
      <c r="C32" s="5"/>
      <c r="D32" s="5"/>
      <c r="E32" s="11"/>
    </row>
    <row r="33" spans="1:5" ht="15.75">
      <c r="A33" s="4"/>
      <c r="B33" s="5"/>
      <c r="C33" s="5" t="s">
        <v>44</v>
      </c>
      <c r="D33" s="5"/>
      <c r="E33" s="11"/>
    </row>
    <row r="34" spans="1:5" ht="15.75">
      <c r="A34" s="4">
        <f>A31+1</f>
        <v>17</v>
      </c>
      <c r="B34" s="5"/>
      <c r="C34" s="7" t="s">
        <v>45</v>
      </c>
      <c r="D34" s="5"/>
      <c r="E34" s="8">
        <v>-18788.966996072162</v>
      </c>
    </row>
    <row r="35" spans="1:5" ht="15.75">
      <c r="A35" s="4">
        <f>A34+1</f>
        <v>18</v>
      </c>
      <c r="B35" s="5"/>
      <c r="C35" s="7" t="s">
        <v>46</v>
      </c>
      <c r="D35" s="5"/>
      <c r="E35" s="11">
        <v>-2830.8205634086739</v>
      </c>
    </row>
    <row r="36" spans="1:5" ht="15.75">
      <c r="A36" s="4">
        <f>A35+1</f>
        <v>19</v>
      </c>
      <c r="B36" s="5"/>
      <c r="C36" s="7" t="s">
        <v>47</v>
      </c>
      <c r="D36" s="5"/>
      <c r="E36" s="9">
        <v>2154.4084006675475</v>
      </c>
    </row>
    <row r="37" spans="1:5" ht="15.75">
      <c r="A37" s="4">
        <f>A36+1</f>
        <v>20</v>
      </c>
      <c r="B37" s="5"/>
      <c r="C37" s="5" t="s">
        <v>48</v>
      </c>
      <c r="D37" s="5"/>
      <c r="E37" s="19">
        <f>SUM(E34:E36)</f>
        <v>-19465.379158813288</v>
      </c>
    </row>
    <row r="38" spans="1:5" ht="15.75">
      <c r="A38" s="4"/>
      <c r="B38" s="5"/>
      <c r="C38" s="5"/>
      <c r="D38" s="5"/>
      <c r="E38" s="18"/>
    </row>
    <row r="39" spans="1:5" ht="15.75">
      <c r="A39" s="4">
        <f>A37+1</f>
        <v>21</v>
      </c>
      <c r="B39" s="5"/>
      <c r="C39" s="5" t="s">
        <v>49</v>
      </c>
      <c r="D39" s="5"/>
      <c r="E39" s="14">
        <f>E16-E23+E31+E37</f>
        <v>182898.83988943888</v>
      </c>
    </row>
    <row r="40" spans="1:5" ht="15.75">
      <c r="A40" s="4"/>
      <c r="B40" s="5"/>
      <c r="C40" s="5"/>
      <c r="D40" s="5"/>
      <c r="E40" s="18"/>
    </row>
    <row r="41" spans="1:5" ht="15.75">
      <c r="A41" s="4">
        <f>A39+1</f>
        <v>22</v>
      </c>
      <c r="B41" s="5"/>
      <c r="C41" s="5" t="s">
        <v>50</v>
      </c>
      <c r="D41" s="5"/>
      <c r="E41" s="14">
        <v>377.32153129435028</v>
      </c>
    </row>
    <row r="42" spans="1:5" ht="15.75">
      <c r="A42" s="4"/>
      <c r="B42" s="5"/>
      <c r="C42" s="5"/>
      <c r="D42" s="5"/>
      <c r="E42" s="18"/>
    </row>
    <row r="43" spans="1:5" ht="16.5" thickBot="1">
      <c r="A43" s="4">
        <f>A41+1</f>
        <v>23</v>
      </c>
      <c r="B43" s="5"/>
      <c r="C43" s="5" t="s">
        <v>51</v>
      </c>
      <c r="D43" s="5"/>
      <c r="E43" s="15">
        <f>E39-E41</f>
        <v>182521.51835814453</v>
      </c>
    </row>
    <row r="44" spans="1:5" ht="16.5" thickTop="1">
      <c r="A44" s="4"/>
      <c r="B44" s="5"/>
      <c r="C44" s="5"/>
      <c r="D44" s="5"/>
      <c r="E44" s="8"/>
    </row>
    <row r="45" spans="1:5" ht="15.75">
      <c r="A45" s="4"/>
      <c r="B45" s="5"/>
      <c r="C45" s="5"/>
      <c r="D45" s="5"/>
      <c r="E45" s="8"/>
    </row>
    <row r="46" spans="1:5" ht="15.75">
      <c r="B46" s="5"/>
      <c r="C46" s="5" t="s">
        <v>30</v>
      </c>
      <c r="D46" s="5"/>
      <c r="E46" s="18" t="s">
        <v>52</v>
      </c>
    </row>
    <row r="49" spans="3:5">
      <c r="E49" s="16"/>
    </row>
    <row r="50" spans="3:5">
      <c r="E50" s="16"/>
    </row>
    <row r="51" spans="3:5">
      <c r="E51" s="16"/>
    </row>
    <row r="52" spans="3:5">
      <c r="E52" s="16"/>
    </row>
    <row r="53" spans="3:5" ht="15.75">
      <c r="C53" s="7"/>
      <c r="D53" s="5"/>
      <c r="E53" s="8"/>
    </row>
    <row r="54" spans="3:5">
      <c r="E54" s="16"/>
    </row>
    <row r="55" spans="3:5">
      <c r="E55" s="16"/>
    </row>
    <row r="56" spans="3:5">
      <c r="E56" s="16"/>
    </row>
    <row r="57" spans="3:5">
      <c r="E57" s="16"/>
    </row>
    <row r="58" spans="3:5">
      <c r="E58" s="16"/>
    </row>
    <row r="59" spans="3:5">
      <c r="E59" s="16"/>
    </row>
    <row r="60" spans="3:5">
      <c r="E60" s="16"/>
    </row>
    <row r="61" spans="3:5">
      <c r="E61" s="16"/>
    </row>
    <row r="62" spans="3:5">
      <c r="E62" s="16"/>
    </row>
    <row r="63" spans="3:5">
      <c r="E63" s="16"/>
    </row>
  </sheetData>
  <mergeCells count="4">
    <mergeCell ref="A1:E1"/>
    <mergeCell ref="A3:E3"/>
    <mergeCell ref="A4:E4"/>
    <mergeCell ref="A5:E5"/>
  </mergeCells>
  <printOptions horizontalCentered="1"/>
  <pageMargins left="0.7" right="0.7" top="0.75" bottom="0.75" header="0.3" footer="0.3"/>
  <pageSetup scale="90" orientation="portrait" horizontalDpi="200" verticalDpi="200" r:id="rId1"/>
  <headerFooter alignWithMargins="0">
    <oddHeader>&amp;R&amp;"Times New Roman,Regular"Exhibit___(APA/SPA/ADH/MBR-6, Schedule 2, Workpaper 2)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APA-SPA-ADH-MBR-6, Sch 2 WP1</vt:lpstr>
      <vt:lpstr>APA-SPA-ADH-MBR-6, Sch 2 WP2</vt:lpstr>
      <vt:lpstr>'APA-SPA-ADH-MBR-6, Sch 2 WP1'!Print_Area</vt:lpstr>
      <vt:lpstr>'APA-SPA-ADH-MBR-6, Sch 2 WP2'!Print_Area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2022-06-14T21:56:21Z</dcterms:created>
  <dcterms:modified xsi:type="dcterms:W3CDTF">2022-06-17T13:15:09Z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