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filterPrivacy="1" defaultThemeVersion="166925"/>
  <xr:revisionPtr revIDLastSave="0" documentId="13_ncr:1_{8B60A927-30C8-4CCE-A6CA-6F965FB6ECE9}" xr6:coauthVersionLast="36" xr6:coauthVersionMax="36" xr10:uidLastSave="{00000000-0000-0000-0000-000000000000}"/>
  <bookViews>
    <workbookView xWindow="0" yWindow="0" windowWidth="28368" windowHeight="9468" xr2:uid="{00000000-000D-0000-FFFF-FFFF00000000}"/>
  </bookViews>
  <sheets>
    <sheet name="TOTAL FV" sheetId="21" r:id="rId1"/>
    <sheet name="Steam FV" sheetId="19" r:id="rId2"/>
    <sheet name="Nuclear FV" sheetId="18" r:id="rId3"/>
    <sheet name="Hydro FV" sheetId="17" r:id="rId4"/>
    <sheet name="CC&amp;CT FV" sheetId="16" r:id="rId5"/>
    <sheet name="Purch Pwr FV" sheetId="15" r:id="rId6"/>
    <sheet name="Trans FV" sheetId="14" r:id="rId7"/>
    <sheet name="Distr FV" sheetId="13" r:id="rId8"/>
    <sheet name="CA CS RM FV" sheetId="12" r:id="rId9"/>
    <sheet name="Admin Genl FV" sheetId="11" r:id="rId10"/>
  </sheets>
  <definedNames>
    <definedName name="_xlnm.Print_Area" localSheetId="9">'Admin Genl FV'!$A$1:$G$73</definedName>
    <definedName name="_xlnm.Print_Area" localSheetId="8">'CA CS RM FV'!$A$1:$G$70</definedName>
    <definedName name="_xlnm.Print_Area" localSheetId="4">'CC&amp;CT FV'!$A$1:$G$53</definedName>
    <definedName name="_xlnm.Print_Area" localSheetId="7">'Distr FV'!$A$1:$G$70</definedName>
    <definedName name="_xlnm.Print_Area" localSheetId="3">'Hydro FV'!$A$1:$G$49</definedName>
    <definedName name="_xlnm.Print_Area" localSheetId="2">'Nuclear FV'!$A$1:$G$62</definedName>
    <definedName name="_xlnm.Print_Area" localSheetId="5">'Purch Pwr FV'!$A$1:$G$31</definedName>
    <definedName name="_xlnm.Print_Area" localSheetId="1">'Steam FV'!$A$1:$G$62</definedName>
    <definedName name="_xlnm.Print_Area" localSheetId="0">'TOTAL FV'!$A$1:$G$37</definedName>
    <definedName name="_xlnm.Print_Area" localSheetId="6">'Trans FV'!$A$1:$G$57</definedName>
    <definedName name="_xlnm.Print_Titles" localSheetId="9">'Admin Genl FV'!$1:$9</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28" i="21" l="1"/>
  <c r="D27" i="21"/>
  <c r="D26" i="21"/>
  <c r="D31" i="21"/>
  <c r="F31" i="21"/>
  <c r="E31" i="21"/>
  <c r="F28" i="21"/>
  <c r="E28" i="21"/>
  <c r="F27" i="21"/>
  <c r="E27" i="21"/>
  <c r="F26" i="21"/>
  <c r="E26" i="21"/>
  <c r="E73" i="11"/>
  <c r="E21" i="21" l="1"/>
  <c r="F21" i="21"/>
  <c r="D21" i="21"/>
  <c r="E20" i="21"/>
  <c r="F20" i="21"/>
  <c r="D20" i="21"/>
  <c r="E19" i="21"/>
  <c r="F19" i="21"/>
  <c r="D19" i="21"/>
  <c r="E16" i="21"/>
  <c r="F16" i="21"/>
  <c r="D16" i="21"/>
  <c r="F17" i="21" l="1"/>
  <c r="E17" i="21" l="1"/>
  <c r="D22" i="21" l="1"/>
  <c r="D12" i="21" l="1"/>
  <c r="D30" i="21"/>
  <c r="D13" i="21" l="1"/>
  <c r="D14" i="21"/>
  <c r="F14" i="21"/>
  <c r="F13" i="21"/>
  <c r="E13" i="21"/>
  <c r="E14" i="21"/>
  <c r="E12" i="21" l="1"/>
  <c r="F12" i="21"/>
  <c r="D18" i="21"/>
  <c r="E22" i="21" l="1"/>
  <c r="F22" i="21"/>
  <c r="D17" i="21" l="1"/>
  <c r="F15" i="21" l="1"/>
  <c r="F18" i="21"/>
  <c r="E18" i="21"/>
  <c r="D15" i="21" l="1"/>
  <c r="E15" i="21"/>
  <c r="D24" i="21" l="1"/>
  <c r="D33" i="21" s="1"/>
</calcChain>
</file>

<file path=xl/sharedStrings.xml><?xml version="1.0" encoding="utf-8"?>
<sst xmlns="http://schemas.openxmlformats.org/spreadsheetml/2006/main" count="383" uniqueCount="182">
  <si>
    <t xml:space="preserve"> </t>
  </si>
  <si>
    <t>Total Transmission Operations</t>
  </si>
  <si>
    <t>Total Transmission Maintenance</t>
  </si>
  <si>
    <t>FERC</t>
  </si>
  <si>
    <t>TOTAL TRANSMISSION EXPENSES</t>
  </si>
  <si>
    <t>Total Distribution Maintenance</t>
  </si>
  <si>
    <t>CUSTOMER SERVICE AND INFORMATION EXPENSES</t>
  </si>
  <si>
    <t>RETAIL MARKETING EXPENSES</t>
  </si>
  <si>
    <t>TOTAL DISTRIBUTION EXPENSES</t>
  </si>
  <si>
    <t>TOTAL CUSTOMER ACCOUNTING, SERVICE &amp; SALES</t>
  </si>
  <si>
    <t>TOTAL ADMINISTRATIVE AND GENERAL EXPENSES</t>
  </si>
  <si>
    <t>PURCHASED POWER / OTHER POWER SUPPLY EXPENSES</t>
  </si>
  <si>
    <t>TOTAL PURCHASED POWER / OTHER POWER SUPPLY EXPENSE</t>
  </si>
  <si>
    <t>(excl. Fuel)</t>
  </si>
  <si>
    <t>HYDRO POWER GENERATION</t>
  </si>
  <si>
    <t>Operation Supervision and Engineering</t>
  </si>
  <si>
    <t>Water for Power</t>
  </si>
  <si>
    <t>Hydro Expenses</t>
  </si>
  <si>
    <t>Electric Expenses</t>
  </si>
  <si>
    <t>Miscellaneous Hydro Power Expenses</t>
  </si>
  <si>
    <t>Rents</t>
  </si>
  <si>
    <t>Total Hydro Operation</t>
  </si>
  <si>
    <t>Maintenance Supervision and Engineering</t>
  </si>
  <si>
    <t>Maintenance of Structures</t>
  </si>
  <si>
    <t>Maintenance of Reservoirs, Dams, &amp; Waterways</t>
  </si>
  <si>
    <t>Maintenance of Electric Plant</t>
  </si>
  <si>
    <t>Maintenance of Miscellaneous Hydro Plant</t>
  </si>
  <si>
    <t>Total Hydro Maintenance</t>
  </si>
  <si>
    <t>TOTAL HYDRO POWER GENERATION EXPENSES</t>
  </si>
  <si>
    <t>Coolants and Water</t>
  </si>
  <si>
    <t>Steam Expenses</t>
  </si>
  <si>
    <t>Miscellaneous Nuclear Power Expenses</t>
  </si>
  <si>
    <t>NUCLEAR POWER GENERATION</t>
  </si>
  <si>
    <t>Total Nuclear Operations (excl. Fuel)</t>
  </si>
  <si>
    <t>Maintenance of Reactor Plant Equipment</t>
  </si>
  <si>
    <t>Maintenance of Miscellaneous Nuclear Plant</t>
  </si>
  <si>
    <t>Total Nuclear Maintenance (excl. Outage Levelization)</t>
  </si>
  <si>
    <t>Nuclear Outage Levelization</t>
  </si>
  <si>
    <t>TOTAL NUCLEAR POWER GENERATION EXPENSES (excl. Fuel)</t>
  </si>
  <si>
    <t>Fuel Expense</t>
  </si>
  <si>
    <t>TOTAL NUCLEAR POWER GENERATION EXPENSES</t>
  </si>
  <si>
    <t>Fuel Handling</t>
  </si>
  <si>
    <t>Miscellaneous Steam Power Expenses</t>
  </si>
  <si>
    <t>Total Steam Operations (excl. Fuel)</t>
  </si>
  <si>
    <t>Maintenance of Boiler Plant</t>
  </si>
  <si>
    <t>Maintenance of Miscellaneous Steam Plant</t>
  </si>
  <si>
    <t>Total Steam Maintenance</t>
  </si>
  <si>
    <t>TOTAL STEAM POWER GENERATION EXPENSES (excl. Fuel)</t>
  </si>
  <si>
    <t>TOTAL STEAM POWER GENERATION EXPENSES (incl. Fuel)</t>
  </si>
  <si>
    <t>FUNCTION</t>
  </si>
  <si>
    <t>Other Power Supply, Purchased Power Non-Fuel Expenses</t>
  </si>
  <si>
    <t>Administrative &amp; General Expenses</t>
  </si>
  <si>
    <t>TOTAL NON-FUEL O&amp;M</t>
  </si>
  <si>
    <t>Steam Fuel Expense</t>
  </si>
  <si>
    <t>Nuclear Fuel Expense</t>
  </si>
  <si>
    <t>CC &amp; CT / Other Fuel Expense</t>
  </si>
  <si>
    <t>TOTAL FUEL FOR GENERATION EXPENSE</t>
  </si>
  <si>
    <t>Purchased Power Fuel Expenses</t>
  </si>
  <si>
    <t>* Totals may not add due to rounding.</t>
  </si>
  <si>
    <t>TOTAL O&amp;M - PROJECTED CHANGES</t>
  </si>
  <si>
    <t>CAGR</t>
  </si>
  <si>
    <t>STEAM POWER GENERATION</t>
  </si>
  <si>
    <t>PROJECTED CHANGES IN ADMINISTRATIVE &amp; GENERAL EXPENSES</t>
  </si>
  <si>
    <t>FOR THE TWELVE MONTHS ENDING JULY 31, 2020 AND DECEMBER 2018</t>
  </si>
  <si>
    <t>(AMOUNTS IN THOUSANDS)</t>
  </si>
  <si>
    <t>ADMINISTRATIVE AND GENERAL EXPENSES</t>
  </si>
  <si>
    <t>NET</t>
  </si>
  <si>
    <t>%</t>
  </si>
  <si>
    <t>CHANGE</t>
  </si>
  <si>
    <t>Administrative and General Salaries</t>
  </si>
  <si>
    <t>Office Supplies and Expenses</t>
  </si>
  <si>
    <t>Administrative Expenses Transferred - Credit</t>
  </si>
  <si>
    <t>Outside Services Employed</t>
  </si>
  <si>
    <t>Property Insurance</t>
  </si>
  <si>
    <t>Injuries and Damages</t>
  </si>
  <si>
    <t>Employee Pensions and Benefits (incl. 407 Amortization of Deferred OPRB)</t>
  </si>
  <si>
    <t>Regulatory Expenses</t>
  </si>
  <si>
    <t>Duplicate Charges - Credit</t>
  </si>
  <si>
    <t>Miscellaneous General Expenses</t>
  </si>
  <si>
    <t>Maintenance of General Plant</t>
  </si>
  <si>
    <t>PROJECTED CHANGES IN CUSTOMER ACCOUNTS, CUSTOMER SERVICE, &amp; RETAIL MARKETING EXPENSES</t>
  </si>
  <si>
    <t>CUSTOMER ACCOUNTS EXPENSES</t>
  </si>
  <si>
    <t>Supervision</t>
  </si>
  <si>
    <t>Meter Reading Expenses</t>
  </si>
  <si>
    <t>Customer Records and Collections Expenses</t>
  </si>
  <si>
    <t>Uncollectible Accounts</t>
  </si>
  <si>
    <t>Miscellaneous Customer Accounts Expenses</t>
  </si>
  <si>
    <t>TOTAL CUSTOMER ACCOUNTS EXPENSES</t>
  </si>
  <si>
    <t>N/A</t>
  </si>
  <si>
    <t>Customer Assistance Expenses</t>
  </si>
  <si>
    <t>Informational and Instructional Advertising Expenses</t>
  </si>
  <si>
    <t>Miscellaneous Customer Service and Informational Expenses</t>
  </si>
  <si>
    <t>TOTAL CUSTOMER SERVICE AND INFORMATION EXPENSES</t>
  </si>
  <si>
    <t>Demonstration and Selling Expenses</t>
  </si>
  <si>
    <t>Advertising Expenses</t>
  </si>
  <si>
    <t>TOTAL RETAIL MARKETING EXPENSES</t>
  </si>
  <si>
    <t>PROJECTED CHANGES IN DISTRIBUTION EXPENSES</t>
  </si>
  <si>
    <t>DISTRIBUTION EXPENSES</t>
  </si>
  <si>
    <t>Load Dispatching</t>
  </si>
  <si>
    <t>Station Expenses</t>
  </si>
  <si>
    <t>Overhead Line Expenses</t>
  </si>
  <si>
    <t>Underground Line Expenses</t>
  </si>
  <si>
    <t>Street Lighting and Signal System Expenses</t>
  </si>
  <si>
    <t>Meter Expenses</t>
  </si>
  <si>
    <t>Customer Installation Expenses</t>
  </si>
  <si>
    <t>Miscellaneous Distribution Expenses</t>
  </si>
  <si>
    <t>Total Distribution Operation</t>
  </si>
  <si>
    <t>Maintenance of Station Equipment</t>
  </si>
  <si>
    <t>Maintenance of Overhead Lines</t>
  </si>
  <si>
    <t>Maintenance of Underground Lines</t>
  </si>
  <si>
    <t>Maintenance of Line Transformers</t>
  </si>
  <si>
    <t>Maintenance of Street Lighting and Signal Systems</t>
  </si>
  <si>
    <t>Maintenance of Meters</t>
  </si>
  <si>
    <t>Maintenance of Miscellaneous Distribution Plant</t>
  </si>
  <si>
    <t>PROJECTED CHANGES IN TRANSMISSION EXPENSES</t>
  </si>
  <si>
    <t>TRANSMISSION EXPENSES</t>
  </si>
  <si>
    <t>Transmission of Electricity by Others</t>
  </si>
  <si>
    <t>Miscellaneous Transmission Expenses</t>
  </si>
  <si>
    <t>Rents (includes Integrated Transmission System (ITS) Parity)</t>
  </si>
  <si>
    <t>Maintenance of Miscellaneous Transmission Plant</t>
  </si>
  <si>
    <t>Purchased Power (Non-Fuel)</t>
  </si>
  <si>
    <t>System Control and Load Dispatching</t>
  </si>
  <si>
    <t>Other Expenses</t>
  </si>
  <si>
    <t>Purchased Power (Fuel)</t>
  </si>
  <si>
    <t>TOTAL PURCHASED POWER / OTHER POWER SUPPLY</t>
  </si>
  <si>
    <t>OTHER PRODUCTION GENERATION</t>
  </si>
  <si>
    <t>Generation Expenses</t>
  </si>
  <si>
    <t>Miscellaneous Other Production Expenses</t>
  </si>
  <si>
    <t>Total Other Production Operation (excl. Fuel)</t>
  </si>
  <si>
    <t>Maintenance of Generating and Electric Equipment</t>
  </si>
  <si>
    <t>Maintenance of Miscellaneous Other Production Generation Plant</t>
  </si>
  <si>
    <t>Total Other Production Maintenance</t>
  </si>
  <si>
    <t>TOTAL OTHER PRODUCTION GENERATION EXPENSES (excl. Fuel)</t>
  </si>
  <si>
    <t>TOTAL OTHER PRODUCTION GENERATION EXPENSES</t>
  </si>
  <si>
    <t>NET CHANGE</t>
  </si>
  <si>
    <t>Fuel Expense (Fuel Handling)</t>
  </si>
  <si>
    <t>Steam Operations, Non-Fuel Expenses</t>
  </si>
  <si>
    <t>Nuclear Operations, Non-Fuel Expenses</t>
  </si>
  <si>
    <t>Hydro Operations, Non-Fuel Expenses</t>
  </si>
  <si>
    <t>CC &amp; CT / Other Operations, Non-Fuel Expenses</t>
  </si>
  <si>
    <t>Transmission Expenses</t>
  </si>
  <si>
    <t>Distribution Expenses</t>
  </si>
  <si>
    <t>Customer Accounting Expenses</t>
  </si>
  <si>
    <t>Customer Service &amp; Information Expenses</t>
  </si>
  <si>
    <t>Sales Expense Expenses</t>
  </si>
  <si>
    <t>PROJECTED CHANGES IN TOTAL OPERATION AND MAINTENANCE EXPENSES</t>
  </si>
  <si>
    <t>(FOOTNOTE S)</t>
  </si>
  <si>
    <t>Fuel expenses are recovered through fuel rates and directly offset by fuel revenues and therefore, do not have any impact on retail base rates.</t>
  </si>
  <si>
    <t>The increase is primarily due to proposed storm damage recovery accrual, $107M; proposed environmental remediation accrual, $7M; and increase in nuclear property insurance, $3.2M.</t>
  </si>
  <si>
    <t>The increase is primarily due to a minor increase in various A&amp;G items.</t>
  </si>
  <si>
    <t>The increase is primarily due to lower budgeted A&amp;G allocation credits for joint ownership, which were moved to functional nuclear production accounts per FERC Audit recommendation, $1.5M.</t>
  </si>
  <si>
    <t>The decrease is primarily due to the FERC Audit recommendation to move outside services costs associated with nuclear support to functional nuclear production accounts ($52M); partially offset by increased SCS budgeted costs, $7.7M; and environmental services, $3.9M.</t>
  </si>
  <si>
    <t>The increase is primarily due to workers compensation, $3.3M; corporate insurance for public liability, $1.9M; legal claims, $1.3M; injuries and damages reserve accrual, $0.6M; nuclear liability insurance, $0.6M; and general insurance, $0.4M.</t>
  </si>
  <si>
    <t>The increase is primarily due to a slight increase in office expenses.</t>
  </si>
  <si>
    <t>The decrease is primarily due to a decrease in Southern LINC costs as result of removal of the IDEN network ($1.4M).</t>
  </si>
  <si>
    <t xml:space="preserve">The increase in this category is primarily due to transmission asset management (primarily overhead line repairs), $8.4M; and transmission vegetation management spend, $4.9M; partially offset by lower incentive payment ($1.9M).  The regulatory adjustments are related to stock-based compensation and merger costs.  </t>
  </si>
  <si>
    <t>TOTAL O&amp;M EXPENSES</t>
  </si>
  <si>
    <t>The increase in this category is due to higher preventative and corrective maintenance expenses on plant equipment related to turbine generator, $12.6M.</t>
  </si>
  <si>
    <t xml:space="preserve">The increase in this category is primarily due to the Payment Customer Transaction Fees, $10.3M; Customer Information System (CIS), $6.1M; contract labor, $1.9M; and low charge-offs in 2018, $1.4M; partially offset by reductions in SCS costs for CSS support, printing/mailing services and other systems/IT support, ($3.2 M).  The regulatory adjustments are related to unregulated outdoor lighting, stock-based compensation, and merger costs.  </t>
  </si>
  <si>
    <t xml:space="preserve">The increase in this category is primarily due to unregulated outdoor lighting, $5.8M (unregulated outdoor lighting expenses are excluded from the retail base rates as indicated in FOOTNOTE BG/); and an improving economy and an anticipated rebound in housing and replace vs. repair projects, bringing customer rebates back to normal levels, $3.2M; partially offset by lower incentive payments ($3.1M) .  The regulatory adjustments are related to unregulated outdoor lighting, stock-based compensation, and merger costs.  </t>
  </si>
  <si>
    <t xml:space="preserve">The regulatory adjustments are related to Rome and Corporate headquarters, goodwill advertising, the 2013 rate case settlement adjustment, unregulated outdoor lighting, stock-based compensation, merger costs and merger savings.  </t>
  </si>
  <si>
    <t>Regulatory Adjustments - 2018</t>
  </si>
  <si>
    <t xml:space="preserve">The decrease in this category is primarily due to the expiration of the Harris 2 purchase power agreement contract in May 2019 ($58M).  The regulatory adjustments are related to PPA Additional Sum, capitalized PPAs interest expenses, stock-based compensation and Southern Company Generation Wholesale.  </t>
  </si>
  <si>
    <t xml:space="preserve">The increase in this category is primarily due to FERC Audit recommendation moving expenses previously held in A&amp;G accounts to FERC 524 and Southern Nuclear labor and overhead increases, $66.8M; expenses associated with various equipment used for controlling and monitoring plant chemicals, $4.3M; and circulating water contract services, $1.5M; partially offset by lower plant operations and monitoring expenses ($2.6M).  The regulatory adjustments are related to NEI dues and stock-based compensation.  </t>
  </si>
  <si>
    <t>The decrease is primarily due to lower accrual for net pension benefit costs ($23.4M); lower retiree insurance ($4.7M); and higher benefits transferred to capital ($4.3M); partially offset by increase in active employee insurance, $12M.</t>
  </si>
  <si>
    <t>The decrease is primarily due to 2018 costs for the signage rebranding costs on the Company buildings ($0.6M); and accounting accruals ($0.4M).  All merger-related costs, including branding, are removed from retail cost of service (see FOOTNOTE BG/).</t>
  </si>
  <si>
    <t xml:space="preserve">The decrease is primarily due to a decrease in outside advertising services ($1.7M), which are removed from retail cost of service (see FOOTNOTE BG/). </t>
  </si>
  <si>
    <t>The increase is primarily due to the implementation of a new general ledger accounting system, $5.7M; partially offset by larger joint owner A&amp;G credits ($0.8M); and a shift of outside legal service costs moving to FERC Account 923 ($0.9M).</t>
  </si>
  <si>
    <t xml:space="preserve">The increase in this category is primarily due to non-environmental aspects of baseline plant maintenance, $3.5M; change in Southern LINC charges amongst functional groups, $2.2M; environmental maintenance activities related to Plant McDonough SCR Operations (included in ECCR tariff), $0.8M; SCS engineering &amp; other services, $0.7M; costs associated with environment control operations (primarily material costs for ammonia) which are included in the ECCR tariff, $0.4M. The regulatory adjustment is related to stock-based compensation.  </t>
  </si>
  <si>
    <t xml:space="preserve">The decrease in this category is primarily due to costs associated with environmental control operations (primarily material costs for ammonia, limestone, carbon, and hydrated lime) which are included in the Environmental Compliance Cost Recovery (ECCR) tariff ($12.6M); lower incentive pay plan ($3.4 M); and groundwater monitoring support costs ($1.7M); partially offset by non-environmental baseline plant maintenance, $3.2M; and environmental baseline maintenance activities primarily related to scrubber work (included in ECCR tariff), $1.1M.  The regulatory adjustment is related to stock-based compensation.   </t>
  </si>
  <si>
    <t>FOR THE TWELVE MONTH PERIODS ENDING JULY 31, 2020 AND ENDED DECEMBER 2018</t>
  </si>
  <si>
    <t xml:space="preserve">The decrease in this category is primarily due to an increase in distribution vegetation management spend in 2018 resulting in lower spend in the test year, ($6.7M); lower incentive pay ($4.5M);  reallocation of regulated lighting maintenance, ($3.7M); incidental maintenance, ($1.1M); and lower Southern Linc costs, ($0.7M); partially offset by an increase in Repair Shop $1.4M; and maintenance and restoration efforts, $3.0M.  The regulatory adjustments are related to unregulated outdoor lighting, stock-based compensation, and merger costs.  </t>
  </si>
  <si>
    <t xml:space="preserve">The increase is primarily due to FERC annual operational fees, $1.2M; and rate case consultant expenses, $0.7M; partially offset by lower hydro licensee obligations ($0.2M).  </t>
  </si>
  <si>
    <t xml:space="preserve">The decrease in this category is primarily due to lower incentive pay ($4.0M); and lower Southern Linc costs ($3.4M); partially offset by reallocation of lower budgeted amount of regulated lighting repairs, $2.8M; and labor, $2.7M.  The regulatory adjustments are related to unregulated outdoor lighting, stock-based compensation, and merger costs.  </t>
  </si>
  <si>
    <t>The increase in this category is primarily due to hydro FERC Headwater Benefit License Fees $2.0M; and regulatory adjustments related to the removal of FERC Boundary Land expenses and stock-based compensation; partially offset by baseline maintenance projects at Hydro facilities related to SCS engineering &amp; other services ($0.7M); incentive pay plan ($0.6M), vehicle fleet services ($0.5M); and labor ($0.4M).</t>
  </si>
  <si>
    <t>The increase is this category is primarily due to labor, $2.8M; and hydro FERC Headwater Benefit License Fees $1.9M; partially offset by lessened contractor maintenance &amp; materials ($2.0M); Rocky Mountain joint ownership true-up ($1.4M); and timing of planned outage work cycles at Tallulah Falls and Wallace Dam ($1.0M).</t>
  </si>
  <si>
    <t xml:space="preserve">The decrease in this category is primarily due to an increase in ITS parity rent payments received from other ITS owners ($3.9M); a shift in transmission asset management from operation to maintenance ($3.3M); lower budgeted incentive pay ($2.2M); and expiration of the Harris Transmission Facility Agreement ($1.6M); partially offset by increases in SCS services related to operations of the Southern Company Transmission System, $2.3M.  The regulatory adjustments are related to stock-based compensation and merger costs.  </t>
  </si>
  <si>
    <t xml:space="preserve">The decrease in this category is primarily due to timing of planned outage work cycles ($24.1M); lessened incentive pay ($1.3M); and costs associated with environmental control operations (primarily material costs for ammonia, limestone, carbon, and hydrated lime) which are included in the ECCR tariff ($0.6M); partially offset by environmental maintenance activities primarily related to scrubber, waste water, baghouse, SCR, and CCR (included in ECCR tariff), $11.6M. The regulatory adjustment is related to stock-based compensation.  </t>
  </si>
  <si>
    <t xml:space="preserve">The decrease in this category is primarily due to non-environmental aspects of baseline plant maintenance ($1.9M); environmental maintenance activities (included in ECCR tariff) ($0.4M); costs associated with environmental control operations (included in ECCR tariff) ($0.3M); lower materials and labor cost ($0.6M); and lower incentive pay plan ($0.3M); partially offset by timing of planned outage work cycles, $3.5M.  The regulatory adjustment is related to stock-based compensation.  </t>
  </si>
  <si>
    <t xml:space="preserve">The increase in this category is primarily due to an increase in DSM program expenses, which is recovered through the DSM tariff, $11.4M; partially offset by lower incentive costs ($1.7M).  The regulatory adjustments are related to DSM Additional Sum, stock-based compensation, and merger costs.  </t>
  </si>
  <si>
    <r>
      <rPr>
        <b/>
        <sz val="12"/>
        <color theme="1"/>
        <rFont val="Times New Roman"/>
        <family val="1"/>
      </rPr>
      <t xml:space="preserve">% </t>
    </r>
    <r>
      <rPr>
        <b/>
        <u/>
        <sz val="12"/>
        <color theme="1"/>
        <rFont val="Times New Roman"/>
        <family val="1"/>
      </rPr>
      <t>CHANGE</t>
    </r>
  </si>
  <si>
    <r>
      <rPr>
        <b/>
        <sz val="12"/>
        <color theme="1"/>
        <rFont val="Times New Roman"/>
        <family val="1"/>
      </rPr>
      <t xml:space="preserve">% 
</t>
    </r>
    <r>
      <rPr>
        <b/>
        <u/>
        <sz val="12"/>
        <color theme="1"/>
        <rFont val="Times New Roman"/>
        <family val="1"/>
      </rPr>
      <t>CAGR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</si>
</sst>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_(&quot;$&quot;* #,##0_);_(&quot;$&quot;* \(#,##0\);_(&quot;$&quot;* &quot;-&quot;??_);_(@_)"/>
    <numFmt numFmtId="166" formatCode="_(* #,##0_);_(* \(#,##0\);_(* &quot;-&quot;??_);_(@_)"/>
  </numFmts>
  <fonts count="32" x14ac:knownFonts="1">
    <font>
      <sz val="11"/>
      <color theme="1"/>
      <name val="Calibri"/>
      <family val="2"/>
      <scheme val="minor"/>
    </font>
    <font>
      <sz val="12"/>
      <name val="Times New Roman"/>
      <family val="1"/>
    </font>
    <font>
      <b/>
      <u/>
      <sz val="12"/>
      <name val="Times New Roman"/>
      <family val="1"/>
    </font>
    <font>
      <u/>
      <sz val="12"/>
      <name val="Times New Roman"/>
      <family val="1"/>
    </font>
    <font>
      <b/>
      <sz val="12"/>
      <name val="Times New Roman"/>
      <family val="1"/>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sz val="11"/>
      <color rgb="FF9C6500"/>
      <name val="Calibri"/>
      <family val="2"/>
      <scheme val="minor"/>
    </font>
    <font>
      <b/>
      <sz val="11"/>
      <color rgb="FF3F3F3F"/>
      <name val="Calibri"/>
      <family val="2"/>
      <scheme val="minor"/>
    </font>
    <font>
      <sz val="18"/>
      <color theme="3"/>
      <name val="Calibri Light"/>
      <family val="2"/>
      <scheme val="major"/>
    </font>
    <font>
      <b/>
      <sz val="18"/>
      <color theme="3"/>
      <name val="Calibri Light"/>
      <family val="2"/>
      <scheme val="major"/>
    </font>
    <font>
      <b/>
      <sz val="11"/>
      <color theme="1"/>
      <name val="Calibri"/>
      <family val="2"/>
      <scheme val="minor"/>
    </font>
    <font>
      <sz val="11"/>
      <color rgb="FFFF0000"/>
      <name val="Calibri"/>
      <family val="2"/>
      <scheme val="minor"/>
    </font>
    <font>
      <sz val="11"/>
      <name val="Calibri"/>
      <family val="2"/>
      <scheme val="minor"/>
    </font>
    <font>
      <sz val="12"/>
      <color indexed="10"/>
      <name val="Times New Roman"/>
      <family val="1"/>
    </font>
    <font>
      <sz val="11"/>
      <color rgb="FF0070C0"/>
      <name val="Calibri"/>
      <family val="2"/>
      <scheme val="minor"/>
    </font>
    <font>
      <b/>
      <sz val="11"/>
      <color rgb="FFFF0000"/>
      <name val="Calibri"/>
      <family val="2"/>
      <scheme val="minor"/>
    </font>
    <font>
      <sz val="12"/>
      <color theme="1"/>
      <name val="Times New Roman"/>
      <family val="1"/>
    </font>
    <font>
      <b/>
      <i/>
      <sz val="11"/>
      <color rgb="FFFF0000"/>
      <name val="Calibri"/>
      <family val="2"/>
      <scheme val="minor"/>
    </font>
    <font>
      <b/>
      <u/>
      <sz val="12"/>
      <color theme="1"/>
      <name val="Times New Roman"/>
      <family val="1"/>
    </font>
    <font>
      <b/>
      <sz val="12"/>
      <color theme="1"/>
      <name val="Times New Roman"/>
      <family val="1"/>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s>
  <borders count="15">
    <border>
      <left/>
      <right/>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double">
        <color indexed="64"/>
      </bottom>
      <diagonal/>
    </border>
  </borders>
  <cellStyleXfs count="5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4" borderId="0" applyNumberFormat="0" applyBorder="0" applyAlignment="0" applyProtection="0"/>
    <xf numFmtId="0" fontId="5" fillId="15" borderId="0" applyNumberFormat="0" applyBorder="0" applyAlignment="0" applyProtection="0"/>
    <xf numFmtId="0" fontId="6" fillId="15" borderId="0" applyNumberFormat="0" applyBorder="0" applyAlignment="0" applyProtection="0"/>
    <xf numFmtId="0" fontId="5" fillId="16" borderId="0" applyNumberFormat="0" applyBorder="0" applyAlignment="0" applyProtection="0"/>
    <xf numFmtId="0" fontId="6" fillId="16" borderId="0" applyNumberFormat="0" applyBorder="0" applyAlignment="0" applyProtection="0"/>
    <xf numFmtId="0" fontId="5" fillId="17" borderId="0" applyNumberFormat="0" applyBorder="0" applyAlignment="0" applyProtection="0"/>
    <xf numFmtId="0" fontId="6" fillId="17" borderId="0" applyNumberFormat="0" applyBorder="0" applyAlignment="0" applyProtection="0"/>
    <xf numFmtId="0" fontId="5" fillId="18" borderId="0" applyNumberFormat="0" applyBorder="0" applyAlignment="0" applyProtection="0"/>
    <xf numFmtId="0" fontId="6" fillId="18" borderId="0" applyNumberFormat="0" applyBorder="0" applyAlignment="0" applyProtection="0"/>
    <xf numFmtId="0" fontId="5" fillId="19"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 applyNumberFormat="0" applyAlignment="0" applyProtection="0"/>
    <xf numFmtId="0" fontId="9" fillId="28" borderId="3" applyNumberFormat="0" applyAlignment="0" applyProtection="0"/>
    <xf numFmtId="44"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30" borderId="2" applyNumberFormat="0" applyAlignment="0" applyProtection="0"/>
    <xf numFmtId="0" fontId="16" fillId="0" borderId="7" applyNumberFormat="0" applyFill="0" applyAlignment="0" applyProtection="0"/>
    <xf numFmtId="0" fontId="17" fillId="31" borderId="0" applyNumberFormat="0" applyBorder="0" applyAlignment="0" applyProtection="0"/>
    <xf numFmtId="0" fontId="18" fillId="31" borderId="0" applyNumberFormat="0" applyBorder="0" applyAlignment="0" applyProtection="0"/>
    <xf numFmtId="0" fontId="5" fillId="32" borderId="8" applyNumberFormat="0" applyFont="0" applyAlignment="0" applyProtection="0"/>
    <xf numFmtId="0" fontId="19" fillId="27" borderId="9" applyNumberFormat="0" applyAlignment="0" applyProtection="0"/>
    <xf numFmtId="9" fontId="5" fillId="0" borderId="0" applyFon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xf numFmtId="43" fontId="5" fillId="0" borderId="0" applyFont="0" applyFill="0" applyBorder="0" applyAlignment="0" applyProtection="0"/>
  </cellStyleXfs>
  <cellXfs count="162">
    <xf numFmtId="0" fontId="0" fillId="0" borderId="0" xfId="0"/>
    <xf numFmtId="0" fontId="0" fillId="0" borderId="0" xfId="0" applyAlignment="1">
      <alignment horizontal="center"/>
    </xf>
    <xf numFmtId="0" fontId="1" fillId="0" borderId="0" xfId="0" applyFont="1" applyFill="1" applyAlignment="1">
      <alignment horizontal="center"/>
    </xf>
    <xf numFmtId="0" fontId="1" fillId="0" borderId="0" xfId="0" applyFont="1" applyFill="1"/>
    <xf numFmtId="0" fontId="2" fillId="0" borderId="0" xfId="0" applyFont="1" applyFill="1"/>
    <xf numFmtId="0" fontId="3" fillId="0" borderId="0" xfId="0" applyFont="1" applyFill="1"/>
    <xf numFmtId="0" fontId="4" fillId="0" borderId="0" xfId="0" applyFont="1" applyFill="1" applyAlignment="1">
      <alignment horizontal="left"/>
    </xf>
    <xf numFmtId="0" fontId="4" fillId="0" borderId="0" xfId="0" applyFont="1" applyFill="1"/>
    <xf numFmtId="0" fontId="4" fillId="0" borderId="0" xfId="0" applyFont="1" applyAlignment="1">
      <alignment horizontal="left"/>
    </xf>
    <xf numFmtId="0" fontId="1" fillId="0" borderId="0" xfId="0" applyFont="1" applyAlignment="1">
      <alignment horizontal="center"/>
    </xf>
    <xf numFmtId="0" fontId="1" fillId="0" borderId="0" xfId="0" applyFont="1" applyBorder="1" applyAlignment="1">
      <alignment horizontal="center"/>
    </xf>
    <xf numFmtId="0" fontId="1" fillId="0" borderId="0" xfId="0" applyFont="1" applyAlignment="1">
      <alignment horizontal="left"/>
    </xf>
    <xf numFmtId="0" fontId="1" fillId="0" borderId="0" xfId="0" applyFont="1"/>
    <xf numFmtId="0" fontId="4" fillId="0" borderId="0" xfId="0" applyFont="1"/>
    <xf numFmtId="0" fontId="1" fillId="0" borderId="0" xfId="0" applyFont="1" applyFill="1" applyAlignment="1">
      <alignment horizontal="right"/>
    </xf>
    <xf numFmtId="0" fontId="4" fillId="0" borderId="0" xfId="0" applyFont="1" applyAlignment="1">
      <alignment horizontal="left" indent="2"/>
    </xf>
    <xf numFmtId="0" fontId="2" fillId="0" borderId="0" xfId="0" applyFont="1"/>
    <xf numFmtId="0" fontId="1" fillId="0" borderId="0" xfId="0" applyFont="1" applyFill="1" applyAlignment="1">
      <alignment horizontal="left"/>
    </xf>
    <xf numFmtId="0" fontId="0" fillId="0" borderId="0" xfId="0"/>
    <xf numFmtId="0" fontId="1" fillId="0" borderId="0" xfId="0" applyFont="1" applyFill="1" applyBorder="1" applyAlignment="1">
      <alignment horizontal="center"/>
    </xf>
    <xf numFmtId="0" fontId="24" fillId="0" borderId="0" xfId="0" applyFont="1"/>
    <xf numFmtId="41" fontId="1" fillId="0" borderId="0" xfId="0" applyNumberFormat="1" applyFont="1"/>
    <xf numFmtId="10" fontId="1" fillId="0" borderId="0" xfId="0" applyNumberFormat="1" applyFont="1"/>
    <xf numFmtId="0" fontId="1" fillId="0" borderId="1" xfId="0" applyFont="1" applyBorder="1" applyAlignment="1">
      <alignment horizontal="center"/>
    </xf>
    <xf numFmtId="0" fontId="1" fillId="0" borderId="1" xfId="0" applyFont="1" applyFill="1" applyBorder="1" applyAlignment="1">
      <alignment horizontal="center"/>
    </xf>
    <xf numFmtId="0" fontId="3" fillId="0" borderId="0" xfId="0" applyFont="1"/>
    <xf numFmtId="42" fontId="1" fillId="0" borderId="0" xfId="0" applyNumberFormat="1" applyFont="1"/>
    <xf numFmtId="41" fontId="1" fillId="0" borderId="0" xfId="0" applyNumberFormat="1" applyFont="1" applyFill="1" applyBorder="1"/>
    <xf numFmtId="10" fontId="1" fillId="0" borderId="0" xfId="0" applyNumberFormat="1" applyFont="1" applyFill="1" applyBorder="1"/>
    <xf numFmtId="41" fontId="1" fillId="0" borderId="0" xfId="0" applyNumberFormat="1" applyFont="1" applyBorder="1"/>
    <xf numFmtId="10" fontId="1" fillId="0" borderId="0" xfId="0" applyNumberFormat="1" applyFont="1" applyBorder="1"/>
    <xf numFmtId="10" fontId="1" fillId="0" borderId="0" xfId="0" applyNumberFormat="1" applyFont="1" applyFill="1"/>
    <xf numFmtId="41" fontId="1" fillId="0" borderId="1" xfId="0" applyNumberFormat="1" applyFont="1" applyBorder="1"/>
    <xf numFmtId="10" fontId="1" fillId="0" borderId="1" xfId="0" applyNumberFormat="1" applyFont="1" applyBorder="1"/>
    <xf numFmtId="42" fontId="1" fillId="0" borderId="11" xfId="0" applyNumberFormat="1" applyFont="1" applyBorder="1"/>
    <xf numFmtId="10" fontId="1" fillId="0" borderId="11" xfId="0" applyNumberFormat="1" applyFont="1" applyBorder="1"/>
    <xf numFmtId="41" fontId="1" fillId="0" borderId="0" xfId="0" applyNumberFormat="1" applyFont="1" applyFill="1"/>
    <xf numFmtId="42" fontId="1" fillId="0" borderId="0" xfId="0" applyNumberFormat="1" applyFont="1" applyFill="1"/>
    <xf numFmtId="41" fontId="1" fillId="0" borderId="1" xfId="0" applyNumberFormat="1" applyFont="1" applyFill="1" applyBorder="1"/>
    <xf numFmtId="10" fontId="1" fillId="0" borderId="1" xfId="0" applyNumberFormat="1" applyFont="1" applyFill="1" applyBorder="1"/>
    <xf numFmtId="42" fontId="1" fillId="0" borderId="11" xfId="0" applyNumberFormat="1" applyFont="1" applyFill="1" applyBorder="1"/>
    <xf numFmtId="10" fontId="1" fillId="0" borderId="11" xfId="0" applyNumberFormat="1" applyFont="1" applyFill="1" applyBorder="1"/>
    <xf numFmtId="10" fontId="1" fillId="0" borderId="0" xfId="0" applyNumberFormat="1" applyFont="1" applyFill="1" applyAlignment="1">
      <alignment horizontal="center"/>
    </xf>
    <xf numFmtId="41" fontId="0" fillId="0" borderId="0" xfId="0" applyNumberFormat="1" applyFill="1"/>
    <xf numFmtId="0" fontId="4" fillId="0" borderId="0" xfId="0" applyFont="1" applyFill="1" applyAlignment="1">
      <alignment horizontal="center"/>
    </xf>
    <xf numFmtId="42" fontId="1" fillId="0" borderId="0" xfId="0" applyNumberFormat="1" applyFont="1" applyFill="1" applyBorder="1"/>
    <xf numFmtId="42" fontId="1" fillId="0" borderId="1" xfId="0" applyNumberFormat="1" applyFont="1" applyFill="1" applyBorder="1"/>
    <xf numFmtId="0" fontId="24" fillId="0" borderId="0" xfId="0" applyFont="1" applyFill="1" applyAlignment="1">
      <alignment wrapText="1"/>
    </xf>
    <xf numFmtId="41" fontId="1" fillId="0" borderId="12" xfId="0" applyNumberFormat="1" applyFont="1" applyFill="1" applyBorder="1"/>
    <xf numFmtId="10" fontId="1" fillId="0" borderId="12" xfId="0" applyNumberFormat="1" applyFont="1" applyFill="1" applyBorder="1"/>
    <xf numFmtId="10" fontId="1" fillId="0" borderId="1" xfId="0" applyNumberFormat="1" applyFont="1" applyBorder="1" applyAlignment="1">
      <alignment horizontal="right"/>
    </xf>
    <xf numFmtId="42" fontId="1" fillId="0" borderId="1" xfId="0" applyNumberFormat="1" applyFont="1" applyBorder="1"/>
    <xf numFmtId="42" fontId="1" fillId="0" borderId="0" xfId="0" applyNumberFormat="1" applyFont="1" applyBorder="1"/>
    <xf numFmtId="0" fontId="1" fillId="0" borderId="0" xfId="0" applyNumberFormat="1" applyFont="1" applyFill="1" applyAlignment="1">
      <alignment horizontal="left" vertical="top" wrapText="1"/>
    </xf>
    <xf numFmtId="10" fontId="1" fillId="0" borderId="0" xfId="0" applyNumberFormat="1" applyFont="1" applyAlignment="1">
      <alignment horizontal="right"/>
    </xf>
    <xf numFmtId="0" fontId="0" fillId="0" borderId="0" xfId="0" applyAlignment="1"/>
    <xf numFmtId="0" fontId="0" fillId="0" borderId="12" xfId="0" applyBorder="1" applyAlignment="1"/>
    <xf numFmtId="10" fontId="1" fillId="0" borderId="12" xfId="0" applyNumberFormat="1" applyFont="1" applyBorder="1"/>
    <xf numFmtId="42" fontId="0" fillId="0" borderId="0" xfId="0" applyNumberFormat="1"/>
    <xf numFmtId="0" fontId="1" fillId="0" borderId="0" xfId="0" applyFont="1" applyFill="1" applyAlignment="1">
      <alignment wrapText="1"/>
    </xf>
    <xf numFmtId="0" fontId="3" fillId="0" borderId="0" xfId="0" quotePrefix="1" applyFont="1" applyFill="1" applyAlignment="1">
      <alignment horizontal="left"/>
    </xf>
    <xf numFmtId="0" fontId="25" fillId="0" borderId="0" xfId="0" applyFont="1" applyFill="1"/>
    <xf numFmtId="0" fontId="0" fillId="0" borderId="0" xfId="0" applyAlignment="1">
      <alignment wrapText="1"/>
    </xf>
    <xf numFmtId="0" fontId="24" fillId="0" borderId="0" xfId="0" applyFont="1" applyAlignment="1">
      <alignment wrapText="1"/>
    </xf>
    <xf numFmtId="42" fontId="1" fillId="0" borderId="1" xfId="0" applyNumberFormat="1" applyFont="1" applyFill="1" applyBorder="1" applyAlignment="1">
      <alignment horizontal="left"/>
    </xf>
    <xf numFmtId="10" fontId="1" fillId="0" borderId="0" xfId="0" applyNumberFormat="1" applyFont="1" applyFill="1" applyAlignment="1">
      <alignment horizontal="right"/>
    </xf>
    <xf numFmtId="0" fontId="23" fillId="0" borderId="0" xfId="0" applyFont="1"/>
    <xf numFmtId="0" fontId="0" fillId="0" borderId="0" xfId="0" applyFill="1"/>
    <xf numFmtId="0" fontId="3" fillId="0" borderId="0" xfId="0" applyFont="1" applyFill="1" applyBorder="1"/>
    <xf numFmtId="0" fontId="27" fillId="0" borderId="0" xfId="0" applyFont="1"/>
    <xf numFmtId="0" fontId="7" fillId="0" borderId="0" xfId="0" applyFont="1"/>
    <xf numFmtId="0" fontId="0" fillId="0" borderId="0" xfId="0" quotePrefix="1"/>
    <xf numFmtId="0" fontId="4" fillId="0" borderId="0" xfId="0" applyFont="1" applyFill="1" applyAlignment="1">
      <alignment horizontal="left" indent="2"/>
    </xf>
    <xf numFmtId="0" fontId="28" fillId="33" borderId="0" xfId="0" applyFont="1" applyFill="1"/>
    <xf numFmtId="0" fontId="2" fillId="33" borderId="0" xfId="0" applyFont="1" applyFill="1"/>
    <xf numFmtId="0" fontId="1" fillId="33" borderId="0" xfId="0" applyFont="1" applyFill="1"/>
    <xf numFmtId="0" fontId="28" fillId="33" borderId="0" xfId="0" applyFont="1" applyFill="1" applyAlignment="1">
      <alignment horizontal="center"/>
    </xf>
    <xf numFmtId="0" fontId="1" fillId="33" borderId="0" xfId="0" applyFont="1" applyFill="1" applyBorder="1" applyAlignment="1">
      <alignment horizontal="center"/>
    </xf>
    <xf numFmtId="0" fontId="30" fillId="33" borderId="0" xfId="0" applyFont="1" applyFill="1" applyAlignment="1">
      <alignment horizontal="center" wrapText="1"/>
    </xf>
    <xf numFmtId="0" fontId="1" fillId="33" borderId="0" xfId="0" applyFont="1" applyFill="1" applyAlignment="1">
      <alignment horizontal="center"/>
    </xf>
    <xf numFmtId="165" fontId="28" fillId="33" borderId="0" xfId="0" applyNumberFormat="1" applyFont="1" applyFill="1" applyBorder="1"/>
    <xf numFmtId="164" fontId="28" fillId="33" borderId="0" xfId="47" applyNumberFormat="1" applyFont="1" applyFill="1" applyBorder="1"/>
    <xf numFmtId="10" fontId="28" fillId="33" borderId="0" xfId="47" applyNumberFormat="1" applyFont="1" applyFill="1"/>
    <xf numFmtId="0" fontId="1" fillId="33" borderId="0" xfId="0" quotePrefix="1" applyFont="1" applyFill="1" applyAlignment="1">
      <alignment horizontal="left"/>
    </xf>
    <xf numFmtId="166" fontId="28" fillId="33" borderId="0" xfId="52" applyNumberFormat="1" applyFont="1" applyFill="1" applyBorder="1"/>
    <xf numFmtId="0" fontId="1" fillId="33" borderId="0" xfId="0" applyFont="1" applyFill="1" applyAlignment="1">
      <alignment horizontal="left"/>
    </xf>
    <xf numFmtId="0" fontId="28" fillId="33" borderId="0" xfId="0" applyFont="1" applyFill="1" applyBorder="1"/>
    <xf numFmtId="0" fontId="4" fillId="33" borderId="0" xfId="0" quotePrefix="1" applyFont="1" applyFill="1" applyAlignment="1">
      <alignment horizontal="left" indent="2"/>
    </xf>
    <xf numFmtId="165" fontId="28" fillId="33" borderId="13" xfId="34" applyNumberFormat="1" applyFont="1" applyFill="1" applyBorder="1"/>
    <xf numFmtId="164" fontId="28" fillId="33" borderId="13" xfId="47" applyNumberFormat="1" applyFont="1" applyFill="1" applyBorder="1"/>
    <xf numFmtId="10" fontId="28" fillId="33" borderId="13" xfId="47" applyNumberFormat="1" applyFont="1" applyFill="1" applyBorder="1"/>
    <xf numFmtId="166" fontId="28" fillId="33" borderId="13" xfId="52" applyNumberFormat="1" applyFont="1" applyFill="1" applyBorder="1"/>
    <xf numFmtId="0" fontId="4" fillId="33" borderId="0" xfId="0" applyFont="1" applyFill="1" applyAlignment="1">
      <alignment horizontal="left" indent="2"/>
    </xf>
    <xf numFmtId="165" fontId="28" fillId="33" borderId="14" xfId="0" applyNumberFormat="1" applyFont="1" applyFill="1" applyBorder="1"/>
    <xf numFmtId="0" fontId="1" fillId="33" borderId="0" xfId="0" applyFont="1" applyFill="1" applyAlignment="1">
      <alignment horizontal="right"/>
    </xf>
    <xf numFmtId="0" fontId="1" fillId="33" borderId="0" xfId="0" applyFont="1" applyFill="1" applyAlignment="1">
      <alignment horizontal="left" indent="1"/>
    </xf>
    <xf numFmtId="0" fontId="0" fillId="33" borderId="0" xfId="0" applyFill="1"/>
    <xf numFmtId="0" fontId="29" fillId="33" borderId="0" xfId="0" applyFont="1" applyFill="1"/>
    <xf numFmtId="164" fontId="28" fillId="33" borderId="0" xfId="47" applyNumberFormat="1" applyFont="1" applyFill="1" applyBorder="1" applyAlignment="1">
      <alignment horizontal="right"/>
    </xf>
    <xf numFmtId="165" fontId="28" fillId="33" borderId="13" xfId="0" applyNumberFormat="1" applyFont="1" applyFill="1" applyBorder="1"/>
    <xf numFmtId="10" fontId="1" fillId="0" borderId="1" xfId="0" applyNumberFormat="1" applyFont="1" applyFill="1" applyBorder="1" applyAlignment="1">
      <alignment horizontal="center"/>
    </xf>
    <xf numFmtId="0" fontId="1" fillId="0" borderId="0" xfId="0" applyFont="1" applyFill="1" applyAlignment="1">
      <alignment vertical="top" wrapText="1"/>
    </xf>
    <xf numFmtId="0" fontId="24" fillId="0" borderId="0" xfId="0" applyFont="1" applyFill="1" applyAlignment="1">
      <alignment wrapText="1"/>
    </xf>
    <xf numFmtId="0" fontId="1" fillId="0" borderId="0" xfId="0" applyFont="1" applyFill="1" applyBorder="1" applyAlignment="1">
      <alignment horizontal="left" vertical="top" wrapText="1"/>
    </xf>
    <xf numFmtId="0" fontId="0" fillId="0" borderId="0" xfId="0" applyFill="1" applyAlignment="1">
      <alignment horizontal="left" vertical="top" wrapText="1"/>
    </xf>
    <xf numFmtId="0" fontId="1" fillId="0" borderId="0" xfId="0" applyFont="1" applyFill="1" applyBorder="1" applyAlignment="1">
      <alignment vertical="top" wrapText="1"/>
    </xf>
    <xf numFmtId="0" fontId="24" fillId="0" borderId="0" xfId="0" applyFont="1" applyFill="1" applyBorder="1" applyAlignment="1">
      <alignment horizontal="left" vertical="top" wrapText="1"/>
    </xf>
    <xf numFmtId="0" fontId="3" fillId="0" borderId="0" xfId="0" applyFont="1" applyBorder="1"/>
    <xf numFmtId="0" fontId="1" fillId="0" borderId="0" xfId="0" applyFont="1" applyBorder="1"/>
    <xf numFmtId="0" fontId="24" fillId="0" borderId="0" xfId="0" applyFont="1" applyBorder="1" applyAlignment="1"/>
    <xf numFmtId="41" fontId="3" fillId="0" borderId="0" xfId="0" applyNumberFormat="1" applyFont="1" applyFill="1" applyBorder="1"/>
    <xf numFmtId="0" fontId="1" fillId="0" borderId="0" xfId="0" applyFont="1" applyFill="1" applyBorder="1"/>
    <xf numFmtId="0" fontId="1" fillId="0" borderId="0" xfId="0" applyFont="1" applyFill="1" applyBorder="1" applyAlignment="1">
      <alignment horizontal="left"/>
    </xf>
    <xf numFmtId="0" fontId="4" fillId="0" borderId="0" xfId="0" applyFont="1" applyFill="1" applyBorder="1"/>
    <xf numFmtId="41" fontId="4" fillId="0" borderId="0" xfId="0" applyNumberFormat="1" applyFont="1" applyFill="1" applyBorder="1"/>
    <xf numFmtId="0" fontId="24" fillId="0" borderId="0" xfId="0" applyFont="1" applyFill="1" applyBorder="1" applyAlignment="1">
      <alignment wrapText="1"/>
    </xf>
    <xf numFmtId="10" fontId="1" fillId="0" borderId="0" xfId="0" applyNumberFormat="1" applyFont="1" applyBorder="1" applyAlignment="1">
      <alignment horizontal="right"/>
    </xf>
    <xf numFmtId="0" fontId="0" fillId="0" borderId="0" xfId="0" applyBorder="1" applyAlignment="1">
      <alignment wrapText="1"/>
    </xf>
    <xf numFmtId="41" fontId="28" fillId="33" borderId="0" xfId="0" applyNumberFormat="1" applyFont="1" applyFill="1" applyBorder="1"/>
    <xf numFmtId="10" fontId="28" fillId="33" borderId="0" xfId="47" applyNumberFormat="1" applyFont="1" applyFill="1" applyBorder="1"/>
    <xf numFmtId="0" fontId="1" fillId="0" borderId="0" xfId="0" applyFont="1" applyFill="1" applyAlignment="1">
      <alignment horizontal="left" vertical="top" wrapText="1"/>
    </xf>
    <xf numFmtId="0" fontId="24" fillId="0" borderId="0" xfId="0" applyFont="1" applyFill="1" applyAlignment="1">
      <alignment wrapText="1"/>
    </xf>
    <xf numFmtId="0" fontId="26" fillId="0" borderId="0" xfId="0" applyFont="1" applyFill="1" applyAlignment="1">
      <alignment wrapText="1"/>
    </xf>
    <xf numFmtId="0" fontId="26" fillId="0" borderId="1" xfId="0" applyFont="1" applyFill="1" applyBorder="1" applyAlignment="1">
      <alignment wrapText="1"/>
    </xf>
    <xf numFmtId="10" fontId="0" fillId="33" borderId="0" xfId="47" applyNumberFormat="1" applyFont="1" applyFill="1"/>
    <xf numFmtId="164" fontId="28" fillId="33" borderId="14" xfId="47" applyNumberFormat="1" applyFont="1" applyFill="1" applyBorder="1"/>
    <xf numFmtId="10" fontId="28" fillId="33" borderId="14" xfId="47" applyNumberFormat="1" applyFont="1" applyFill="1" applyBorder="1"/>
    <xf numFmtId="165" fontId="0" fillId="33" borderId="0" xfId="0" applyNumberFormat="1" applyFill="1"/>
    <xf numFmtId="0" fontId="24" fillId="0" borderId="0" xfId="0" applyFont="1" applyFill="1" applyAlignment="1">
      <alignment vertical="top" wrapText="1"/>
    </xf>
    <xf numFmtId="0" fontId="24" fillId="0" borderId="0" xfId="0" applyFont="1" applyFill="1" applyAlignment="1">
      <alignment wrapText="1"/>
    </xf>
    <xf numFmtId="0" fontId="1" fillId="0" borderId="0" xfId="0" applyNumberFormat="1" applyFont="1" applyFill="1" applyAlignment="1">
      <alignment horizontal="left" vertical="top" wrapText="1"/>
    </xf>
    <xf numFmtId="0" fontId="0" fillId="0" borderId="0" xfId="0" applyAlignment="1">
      <alignment horizontal="left" vertical="top" wrapText="1"/>
    </xf>
    <xf numFmtId="0" fontId="1" fillId="0" borderId="0" xfId="0" applyFont="1" applyFill="1" applyAlignment="1">
      <alignment horizontal="left" vertical="top" wrapText="1"/>
    </xf>
    <xf numFmtId="0" fontId="0" fillId="0" borderId="0" xfId="0" applyAlignment="1">
      <alignment horizontal="right"/>
    </xf>
    <xf numFmtId="0" fontId="2" fillId="33" borderId="0" xfId="0" applyFont="1" applyFill="1" applyAlignment="1">
      <alignment horizontal="center"/>
    </xf>
    <xf numFmtId="0" fontId="1" fillId="0" borderId="0" xfId="0" applyFont="1" applyFill="1" applyAlignment="1">
      <alignment horizontal="left" vertical="top" wrapText="1"/>
    </xf>
    <xf numFmtId="0" fontId="1" fillId="0" borderId="0" xfId="0" applyFont="1" applyFill="1" applyAlignment="1">
      <alignment vertical="top" wrapText="1"/>
    </xf>
    <xf numFmtId="0" fontId="24" fillId="0" borderId="0" xfId="0" applyFont="1" applyFill="1" applyAlignment="1">
      <alignment vertical="top" wrapText="1"/>
    </xf>
    <xf numFmtId="0" fontId="24" fillId="0" borderId="0" xfId="0" applyFont="1" applyFill="1" applyAlignment="1">
      <alignment wrapText="1"/>
    </xf>
    <xf numFmtId="0" fontId="2" fillId="0" borderId="0" xfId="0" applyFont="1" applyFill="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top" wrapText="1"/>
    </xf>
    <xf numFmtId="0" fontId="1" fillId="0" borderId="0" xfId="0" applyFont="1" applyFill="1" applyAlignment="1">
      <alignment wrapText="1"/>
    </xf>
    <xf numFmtId="0" fontId="0" fillId="0" borderId="0" xfId="0" applyNumberFormat="1" applyFill="1" applyAlignment="1">
      <alignment horizontal="left" vertical="top" wrapText="1"/>
    </xf>
    <xf numFmtId="0" fontId="1" fillId="0" borderId="0" xfId="0" applyNumberFormat="1" applyFont="1" applyFill="1" applyAlignment="1">
      <alignment horizontal="left" vertical="top" wrapText="1"/>
    </xf>
    <xf numFmtId="0" fontId="0" fillId="0" borderId="0" xfId="0" applyAlignment="1">
      <alignment horizontal="left" vertical="top" wrapText="1"/>
    </xf>
    <xf numFmtId="0" fontId="0" fillId="0" borderId="0" xfId="0" applyFill="1" applyAlignment="1">
      <alignment horizontal="left" vertical="top" wrapText="1"/>
    </xf>
    <xf numFmtId="0" fontId="0" fillId="0" borderId="0" xfId="0" quotePrefix="1" applyAlignment="1">
      <alignment horizontal="left" vertical="top" wrapText="1"/>
    </xf>
    <xf numFmtId="49" fontId="28" fillId="0" borderId="0" xfId="34" applyNumberFormat="1" applyFont="1" applyFill="1" applyBorder="1" applyAlignment="1">
      <alignment horizontal="left" vertical="top" wrapText="1"/>
    </xf>
    <xf numFmtId="49" fontId="0" fillId="0" borderId="0" xfId="34" applyNumberFormat="1" applyFont="1" applyBorder="1" applyAlignment="1">
      <alignment horizontal="left" vertical="center" wrapText="1"/>
    </xf>
    <xf numFmtId="49" fontId="5" fillId="0" borderId="0" xfId="34" applyNumberFormat="1" applyFont="1" applyBorder="1" applyAlignment="1">
      <alignment horizontal="left" vertical="center" wrapText="1"/>
    </xf>
    <xf numFmtId="0" fontId="28" fillId="0" borderId="0" xfId="0" applyFont="1" applyFill="1" applyAlignment="1">
      <alignment horizontal="left" vertical="top" wrapText="1"/>
    </xf>
    <xf numFmtId="0" fontId="0" fillId="0" borderId="0" xfId="0" applyAlignment="1">
      <alignment horizontal="left" vertical="center" wrapText="1"/>
    </xf>
    <xf numFmtId="0" fontId="27" fillId="0" borderId="0" xfId="0" applyFont="1" applyAlignment="1">
      <alignment horizontal="left" vertical="center" wrapText="1"/>
    </xf>
    <xf numFmtId="0" fontId="1" fillId="0" borderId="0" xfId="0" quotePrefix="1" applyFont="1" applyFill="1" applyBorder="1" applyAlignment="1">
      <alignment horizontal="left" vertical="top" wrapText="1"/>
    </xf>
    <xf numFmtId="0" fontId="24" fillId="0" borderId="0" xfId="0" applyFont="1" applyFill="1" applyBorder="1" applyAlignment="1">
      <alignment horizontal="left" vertical="top" wrapText="1"/>
    </xf>
    <xf numFmtId="0" fontId="1" fillId="0" borderId="0" xfId="0" quotePrefix="1" applyFont="1" applyFill="1" applyBorder="1" applyAlignment="1">
      <alignment horizontal="left" wrapText="1"/>
    </xf>
    <xf numFmtId="0" fontId="24" fillId="0" borderId="0" xfId="0" applyFont="1" applyFill="1" applyBorder="1" applyAlignment="1">
      <alignment wrapText="1"/>
    </xf>
    <xf numFmtId="0" fontId="1" fillId="0" borderId="0" xfId="0" applyFont="1" applyFill="1" applyBorder="1" applyAlignment="1">
      <alignment horizontal="left" wrapText="1"/>
    </xf>
    <xf numFmtId="0" fontId="1" fillId="0" borderId="0" xfId="0" applyFont="1" applyFill="1" applyBorder="1" applyAlignment="1">
      <alignment vertical="top" wrapText="1"/>
    </xf>
    <xf numFmtId="0" fontId="24" fillId="0" borderId="0" xfId="0" applyFont="1" applyFill="1" applyBorder="1" applyAlignment="1">
      <alignment vertical="top" wrapText="1"/>
    </xf>
    <xf numFmtId="0" fontId="1" fillId="0" borderId="0" xfId="0" quotePrefix="1" applyFont="1" applyFill="1" applyBorder="1" applyAlignment="1">
      <alignment vertical="top" wrapTex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1 2" xfId="14" xr:uid="{00000000-0005-0000-0000-00000D000000}"/>
    <cellStyle name="60% - Accent2" xfId="15" builtinId="36" customBuiltin="1"/>
    <cellStyle name="60% - Accent2 2" xfId="16" xr:uid="{00000000-0005-0000-0000-00000F000000}"/>
    <cellStyle name="60% - Accent3" xfId="17" builtinId="40" customBuiltin="1"/>
    <cellStyle name="60% - Accent3 2" xfId="18" xr:uid="{00000000-0005-0000-0000-000011000000}"/>
    <cellStyle name="60% - Accent4" xfId="19" builtinId="44" customBuiltin="1"/>
    <cellStyle name="60% - Accent4 2" xfId="20" xr:uid="{00000000-0005-0000-0000-000013000000}"/>
    <cellStyle name="60% - Accent5" xfId="21" builtinId="48" customBuiltin="1"/>
    <cellStyle name="60% - Accent5 2" xfId="22" xr:uid="{00000000-0005-0000-0000-000015000000}"/>
    <cellStyle name="60% - Accent6" xfId="23" builtinId="52" customBuiltin="1"/>
    <cellStyle name="60% - Accent6 2" xfId="24" xr:uid="{00000000-0005-0000-0000-000017000000}"/>
    <cellStyle name="Accent1" xfId="25" builtinId="29" customBuiltin="1"/>
    <cellStyle name="Accent2" xfId="26" builtinId="33" customBuiltin="1"/>
    <cellStyle name="Accent3" xfId="27" builtinId="37" customBuiltin="1"/>
    <cellStyle name="Accent4" xfId="28" builtinId="41" customBuiltin="1"/>
    <cellStyle name="Accent5" xfId="29" builtinId="45" customBuiltin="1"/>
    <cellStyle name="Accent6" xfId="30" builtinId="49" customBuiltin="1"/>
    <cellStyle name="Bad" xfId="31" builtinId="27" customBuiltin="1"/>
    <cellStyle name="Calculation" xfId="32" builtinId="22" customBuiltin="1"/>
    <cellStyle name="Check Cell" xfId="33" builtinId="23" customBuiltin="1"/>
    <cellStyle name="Comma" xfId="52" builtinId="3"/>
    <cellStyle name="Currency" xfId="34" builtinId="4"/>
    <cellStyle name="Explanatory Text" xfId="35" builtinId="53" customBuiltin="1"/>
    <cellStyle name="Good" xfId="36" builtinId="26" customBuiltin="1"/>
    <cellStyle name="Heading 1" xfId="37" builtinId="16" customBuiltin="1"/>
    <cellStyle name="Heading 2" xfId="38" builtinId="17" customBuiltin="1"/>
    <cellStyle name="Heading 3" xfId="39" builtinId="18" customBuiltin="1"/>
    <cellStyle name="Heading 4" xfId="40" builtinId="19" customBuiltin="1"/>
    <cellStyle name="Input" xfId="41" builtinId="20" customBuiltin="1"/>
    <cellStyle name="Linked Cell" xfId="42" builtinId="24" customBuiltin="1"/>
    <cellStyle name="Neutral" xfId="43" builtinId="28" customBuiltin="1"/>
    <cellStyle name="Neutral 2" xfId="44" xr:uid="{00000000-0005-0000-0000-00002B000000}"/>
    <cellStyle name="Normal" xfId="0" builtinId="0"/>
    <cellStyle name="Note" xfId="45" builtinId="10" customBuiltin="1"/>
    <cellStyle name="Output" xfId="46" builtinId="21" customBuiltin="1"/>
    <cellStyle name="Percent" xfId="47" builtinId="5"/>
    <cellStyle name="Title" xfId="48" builtinId="15" customBuiltin="1"/>
    <cellStyle name="Title 2" xfId="49" xr:uid="{00000000-0005-0000-0000-000031000000}"/>
    <cellStyle name="Total" xfId="50" builtinId="25" customBuiltin="1"/>
    <cellStyle name="Warning Text" xfId="51"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A04A8-03B6-480B-820E-7A9866907CB7}">
  <dimension ref="A1:N42"/>
  <sheetViews>
    <sheetView tabSelected="1" topLeftCell="B1" zoomScale="80" zoomScaleNormal="80" workbookViewId="0">
      <selection activeCell="B1" sqref="B1"/>
    </sheetView>
  </sheetViews>
  <sheetFormatPr defaultColWidth="9.109375" defaultRowHeight="14.4" x14ac:dyDescent="0.3"/>
  <cols>
    <col min="1" max="1" width="9.109375" style="96" hidden="1" customWidth="1"/>
    <col min="2" max="2" width="9.109375" style="96"/>
    <col min="3" max="3" width="55.6640625" style="96" customWidth="1"/>
    <col min="4" max="4" width="20.44140625" style="96" customWidth="1"/>
    <col min="5" max="5" width="12.44140625" style="96" customWidth="1"/>
    <col min="6" max="6" width="10" style="96" customWidth="1"/>
    <col min="7" max="7" width="9.109375" style="96"/>
    <col min="8" max="8" width="19.33203125" style="96" customWidth="1"/>
    <col min="9" max="16384" width="9.109375" style="96"/>
  </cols>
  <sheetData>
    <row r="1" spans="2:9" ht="15.6" x14ac:dyDescent="0.3">
      <c r="B1" s="73"/>
      <c r="C1" s="134" t="s">
        <v>145</v>
      </c>
      <c r="D1" s="134"/>
      <c r="E1" s="134"/>
      <c r="F1" s="134"/>
    </row>
    <row r="2" spans="2:9" ht="15.6" x14ac:dyDescent="0.3">
      <c r="B2" s="73"/>
      <c r="C2" s="134" t="s">
        <v>63</v>
      </c>
      <c r="D2" s="134"/>
      <c r="E2" s="134"/>
      <c r="F2" s="134"/>
    </row>
    <row r="3" spans="2:9" ht="15.6" x14ac:dyDescent="0.3">
      <c r="B3" s="73"/>
      <c r="C3" s="134" t="s">
        <v>146</v>
      </c>
      <c r="D3" s="134"/>
      <c r="E3" s="134"/>
      <c r="F3" s="134"/>
    </row>
    <row r="4" spans="2:9" ht="15.6" x14ac:dyDescent="0.3">
      <c r="B4" s="73"/>
      <c r="C4" s="134" t="s">
        <v>64</v>
      </c>
      <c r="D4" s="134"/>
      <c r="E4" s="134"/>
      <c r="F4" s="134"/>
    </row>
    <row r="5" spans="2:9" ht="15.6" x14ac:dyDescent="0.3">
      <c r="B5" s="73"/>
      <c r="C5" s="73"/>
      <c r="D5" s="73"/>
      <c r="E5" s="73"/>
      <c r="F5" s="73"/>
    </row>
    <row r="6" spans="2:9" ht="15.6" x14ac:dyDescent="0.3">
      <c r="B6" s="73"/>
      <c r="C6" s="73"/>
      <c r="D6" s="73"/>
      <c r="E6" s="73"/>
      <c r="F6" s="73"/>
    </row>
    <row r="7" spans="2:9" ht="15.6" x14ac:dyDescent="0.3">
      <c r="B7" s="73"/>
      <c r="C7" s="73"/>
      <c r="D7" s="73"/>
      <c r="E7" s="73"/>
      <c r="F7" s="73"/>
    </row>
    <row r="8" spans="2:9" ht="15.6" x14ac:dyDescent="0.3">
      <c r="C8" s="74" t="s">
        <v>59</v>
      </c>
      <c r="D8" s="73"/>
      <c r="E8" s="73"/>
      <c r="F8" s="73"/>
    </row>
    <row r="9" spans="2:9" ht="15.6" x14ac:dyDescent="0.3">
      <c r="B9" s="75"/>
      <c r="C9" s="75"/>
      <c r="D9" s="76" t="s">
        <v>0</v>
      </c>
      <c r="E9" s="76" t="s">
        <v>0</v>
      </c>
      <c r="F9" s="73"/>
    </row>
    <row r="10" spans="2:9" ht="31.2" x14ac:dyDescent="0.3">
      <c r="B10" s="77" t="s">
        <v>0</v>
      </c>
      <c r="C10" s="74" t="s">
        <v>49</v>
      </c>
      <c r="D10" s="78" t="s">
        <v>134</v>
      </c>
      <c r="E10" s="78" t="s">
        <v>180</v>
      </c>
      <c r="F10" s="78" t="s">
        <v>181</v>
      </c>
    </row>
    <row r="11" spans="2:9" ht="15.6" x14ac:dyDescent="0.3">
      <c r="B11" s="75"/>
      <c r="C11" s="75"/>
      <c r="D11" s="73"/>
      <c r="E11" s="73"/>
      <c r="F11" s="73"/>
      <c r="H11" s="96" t="s">
        <v>0</v>
      </c>
      <c r="I11" s="124" t="s">
        <v>0</v>
      </c>
    </row>
    <row r="12" spans="2:9" ht="15.6" x14ac:dyDescent="0.3">
      <c r="B12" s="79" t="s">
        <v>0</v>
      </c>
      <c r="C12" s="75" t="s">
        <v>136</v>
      </c>
      <c r="D12" s="80">
        <f>'Steam FV'!E53</f>
        <v>-25304.292161597277</v>
      </c>
      <c r="E12" s="82">
        <f>'Steam FV'!F53</f>
        <v>-8.9698224146079961E-2</v>
      </c>
      <c r="F12" s="82">
        <f>'Steam FV'!G53</f>
        <v>-5.7628048180520253E-2</v>
      </c>
    </row>
    <row r="13" spans="2:9" ht="15.6" x14ac:dyDescent="0.3">
      <c r="B13" s="79" t="s">
        <v>0</v>
      </c>
      <c r="C13" s="83" t="s">
        <v>137</v>
      </c>
      <c r="D13" s="118">
        <f>'Nuclear FV'!E53</f>
        <v>90655.145297949886</v>
      </c>
      <c r="E13" s="82">
        <f>'Nuclear FV'!F53</f>
        <v>0.42514726260543073</v>
      </c>
      <c r="F13" s="82">
        <f>'Nuclear FV'!G53</f>
        <v>0.25076170117565488</v>
      </c>
    </row>
    <row r="14" spans="2:9" ht="15.6" x14ac:dyDescent="0.3">
      <c r="B14" s="79" t="s">
        <v>0</v>
      </c>
      <c r="C14" s="83" t="s">
        <v>138</v>
      </c>
      <c r="D14" s="118">
        <f>'Hydro FV'!E49</f>
        <v>1725.3164403910041</v>
      </c>
      <c r="E14" s="82">
        <f>'Hydro FV'!F49</f>
        <v>5.1476146895283417E-2</v>
      </c>
      <c r="F14" s="82">
        <f>'Hydro FV'!G49</f>
        <v>3.2209989837177933E-2</v>
      </c>
    </row>
    <row r="15" spans="2:9" ht="15.6" x14ac:dyDescent="0.3">
      <c r="B15" s="79" t="s">
        <v>0</v>
      </c>
      <c r="C15" s="83" t="s">
        <v>139</v>
      </c>
      <c r="D15" s="118">
        <f>'CC&amp;CT FV'!E45</f>
        <v>8115.8146210110772</v>
      </c>
      <c r="E15" s="82">
        <f>'CC&amp;CT FV'!F45</f>
        <v>9.5806773822136038E-2</v>
      </c>
      <c r="F15" s="82">
        <f>'CC&amp;CT FV'!G45</f>
        <v>5.9485813106201713E-2</v>
      </c>
    </row>
    <row r="16" spans="2:9" ht="15.6" x14ac:dyDescent="0.3">
      <c r="B16" s="79" t="s">
        <v>0</v>
      </c>
      <c r="C16" s="75" t="s">
        <v>50</v>
      </c>
      <c r="D16" s="118">
        <f>'Purch Pwr FV'!E19</f>
        <v>-40045.882065315585</v>
      </c>
      <c r="E16" s="82">
        <f>'Purch Pwr FV'!F19</f>
        <v>-0.11386115071173114</v>
      </c>
      <c r="F16" s="82">
        <f>'Purch Pwr FV'!G19</f>
        <v>-7.350468508999275E-2</v>
      </c>
    </row>
    <row r="17" spans="2:14" ht="15.6" x14ac:dyDescent="0.3">
      <c r="B17" s="79" t="s">
        <v>0</v>
      </c>
      <c r="C17" s="83" t="s">
        <v>140</v>
      </c>
      <c r="D17" s="118">
        <f>'Trans FV'!E57</f>
        <v>4501.4843975446474</v>
      </c>
      <c r="E17" s="82">
        <f>'Trans FV'!F57</f>
        <v>3.5291947647335925E-2</v>
      </c>
      <c r="F17" s="82">
        <f>'Trans FV'!G57</f>
        <v>2.2147027948802078E-2</v>
      </c>
    </row>
    <row r="18" spans="2:14" ht="15.6" x14ac:dyDescent="0.3">
      <c r="B18" s="79" t="s">
        <v>0</v>
      </c>
      <c r="C18" s="83" t="s">
        <v>141</v>
      </c>
      <c r="D18" s="118">
        <f>'Distr FV'!E70</f>
        <v>-6177.2686405985605</v>
      </c>
      <c r="E18" s="82">
        <f>'Distr FV'!F70</f>
        <v>-2.1139344619403092E-2</v>
      </c>
      <c r="F18" s="82">
        <f>'Distr FV'!G70</f>
        <v>-1.3403663344056627E-2</v>
      </c>
    </row>
    <row r="19" spans="2:14" ht="15.6" x14ac:dyDescent="0.3">
      <c r="B19" s="79" t="s">
        <v>0</v>
      </c>
      <c r="C19" s="85" t="s">
        <v>142</v>
      </c>
      <c r="D19" s="118">
        <f>'CA CS RM FV'!E23</f>
        <v>18606.556324042576</v>
      </c>
      <c r="E19" s="82">
        <f>'CA CS RM FV'!F23</f>
        <v>0.14812008585790801</v>
      </c>
      <c r="F19" s="82">
        <f>'CA CS RM FV'!G23</f>
        <v>9.115569863627182E-2</v>
      </c>
    </row>
    <row r="20" spans="2:14" ht="15.6" x14ac:dyDescent="0.3">
      <c r="B20" s="79" t="s">
        <v>0</v>
      </c>
      <c r="C20" s="83" t="s">
        <v>143</v>
      </c>
      <c r="D20" s="118">
        <f>'CA CS RM FV'!E44</f>
        <v>622.82389597311885</v>
      </c>
      <c r="E20" s="82">
        <f>'CA CS RM FV'!F44</f>
        <v>6.2226872465540282E-3</v>
      </c>
      <c r="F20" s="82">
        <f>'CA CS RM FV'!G44</f>
        <v>3.9256259676183625E-3</v>
      </c>
    </row>
    <row r="21" spans="2:14" ht="15.6" x14ac:dyDescent="0.3">
      <c r="B21" s="79" t="s">
        <v>0</v>
      </c>
      <c r="C21" s="83" t="s">
        <v>144</v>
      </c>
      <c r="D21" s="118">
        <f>'CA CS RM FV'!E62</f>
        <v>13005.251062247184</v>
      </c>
      <c r="E21" s="82">
        <f>'CA CS RM FV'!F62</f>
        <v>0.2864406511387419</v>
      </c>
      <c r="F21" s="82">
        <f>'CA CS RM FV'!G62</f>
        <v>0.17243362790485106</v>
      </c>
    </row>
    <row r="22" spans="2:14" ht="15.6" x14ac:dyDescent="0.3">
      <c r="B22" s="79" t="s">
        <v>0</v>
      </c>
      <c r="C22" s="75" t="s">
        <v>51</v>
      </c>
      <c r="D22" s="118">
        <f>'Admin Genl FV'!E73</f>
        <v>105595.48178143523</v>
      </c>
      <c r="E22" s="82">
        <f>'Admin Genl FV'!F73</f>
        <v>0.33670987134054214</v>
      </c>
      <c r="F22" s="82">
        <f>'Admin Genl FV'!G73</f>
        <v>0.20116429407082292</v>
      </c>
    </row>
    <row r="23" spans="2:14" ht="15.6" x14ac:dyDescent="0.3">
      <c r="B23" s="79"/>
      <c r="C23" s="75"/>
      <c r="D23" s="84"/>
      <c r="E23" s="86"/>
      <c r="F23" s="73"/>
    </row>
    <row r="24" spans="2:14" ht="15.6" x14ac:dyDescent="0.3">
      <c r="B24" s="79"/>
      <c r="C24" s="87" t="s">
        <v>52</v>
      </c>
      <c r="D24" s="88">
        <f>SUM(D12:D22)</f>
        <v>171300.4309530833</v>
      </c>
      <c r="E24" s="89">
        <v>8.6965188919090899E-2</v>
      </c>
      <c r="F24" s="90">
        <v>5.4078689045918615E-2</v>
      </c>
    </row>
    <row r="25" spans="2:14" ht="15.6" x14ac:dyDescent="0.3">
      <c r="B25" s="79"/>
      <c r="C25" s="75"/>
      <c r="D25" s="84"/>
      <c r="E25" s="86"/>
      <c r="F25" s="73"/>
    </row>
    <row r="26" spans="2:14" ht="15.6" x14ac:dyDescent="0.3">
      <c r="B26" s="79" t="s">
        <v>0</v>
      </c>
      <c r="C26" s="85" t="s">
        <v>53</v>
      </c>
      <c r="D26" s="84">
        <f>'Steam FV'!E56</f>
        <v>-216954.89858999991</v>
      </c>
      <c r="E26" s="81">
        <f>'Steam FV'!F56</f>
        <v>-0.318047157437781</v>
      </c>
      <c r="F26" s="82">
        <f>'Steam FV'!G56</f>
        <v>-0.21475940481210865</v>
      </c>
    </row>
    <row r="27" spans="2:14" ht="15.6" x14ac:dyDescent="0.3">
      <c r="B27" s="79" t="s">
        <v>0</v>
      </c>
      <c r="C27" s="85" t="s">
        <v>54</v>
      </c>
      <c r="D27" s="84">
        <f>'Nuclear FV'!E56</f>
        <v>3851.6909999999998</v>
      </c>
      <c r="E27" s="81">
        <f>'Nuclear FV'!F56</f>
        <v>2.8709457560823669E-2</v>
      </c>
      <c r="F27" s="82">
        <f>'Nuclear FV'!G56</f>
        <v>1.803762969018563E-2</v>
      </c>
    </row>
    <row r="28" spans="2:14" ht="15.6" x14ac:dyDescent="0.3">
      <c r="B28" s="79"/>
      <c r="C28" s="75" t="s">
        <v>55</v>
      </c>
      <c r="D28" s="84">
        <f>'CC&amp;CT FV'!E47</f>
        <v>-75593.05515999996</v>
      </c>
      <c r="E28" s="98">
        <f>'CC&amp;CT FV'!F47</f>
        <v>-8.6112846204644336E-2</v>
      </c>
      <c r="F28" s="98">
        <f>'CC&amp;CT FV'!G47</f>
        <v>-5.528551959187078E-2</v>
      </c>
    </row>
    <row r="29" spans="2:14" ht="15.6" x14ac:dyDescent="0.3">
      <c r="B29" s="79"/>
      <c r="C29" s="75"/>
      <c r="D29" s="84"/>
      <c r="E29" s="86"/>
      <c r="F29" s="73"/>
    </row>
    <row r="30" spans="2:14" ht="15.6" x14ac:dyDescent="0.3">
      <c r="B30" s="79"/>
      <c r="C30" s="87" t="s">
        <v>56</v>
      </c>
      <c r="D30" s="99">
        <f>SUM(D26:D28)</f>
        <v>-288696.26274999988</v>
      </c>
      <c r="E30" s="89">
        <v>-0.17040822218416085</v>
      </c>
      <c r="F30" s="90">
        <v>-0.11129732412697158</v>
      </c>
    </row>
    <row r="31" spans="2:14" ht="30.75" customHeight="1" x14ac:dyDescent="0.3">
      <c r="B31" s="79"/>
      <c r="C31" s="85" t="s">
        <v>57</v>
      </c>
      <c r="D31" s="91">
        <f>'Purch Pwr FV'!E25</f>
        <v>-2807.7251799999476</v>
      </c>
      <c r="E31" s="89">
        <f>'Purch Pwr FV'!F25</f>
        <v>-3.4291297153267297E-3</v>
      </c>
      <c r="F31" s="90">
        <f>'Purch Pwr FV'!G25</f>
        <v>-2.1671363552737688E-3</v>
      </c>
      <c r="G31" s="97" t="s">
        <v>0</v>
      </c>
      <c r="H31" s="97"/>
      <c r="I31" s="97"/>
      <c r="J31" s="97"/>
      <c r="K31" s="97"/>
      <c r="L31" s="97"/>
      <c r="M31" s="97"/>
      <c r="N31" s="97"/>
    </row>
    <row r="32" spans="2:14" ht="15.6" x14ac:dyDescent="0.3">
      <c r="B32" s="79"/>
      <c r="C32" s="75"/>
      <c r="D32" s="84"/>
      <c r="E32" s="86"/>
      <c r="F32" s="73"/>
    </row>
    <row r="33" spans="2:6" ht="16.2" thickBot="1" x14ac:dyDescent="0.35">
      <c r="B33" s="79"/>
      <c r="C33" s="92" t="s">
        <v>156</v>
      </c>
      <c r="D33" s="93">
        <f>D24+D30+D31</f>
        <v>-120203.55697691653</v>
      </c>
      <c r="E33" s="125">
        <v>-2.6815048369191026E-2</v>
      </c>
      <c r="F33" s="126">
        <v>-1.7020516222113979E-2</v>
      </c>
    </row>
    <row r="34" spans="2:6" ht="16.2" thickTop="1" x14ac:dyDescent="0.3">
      <c r="B34" s="79"/>
      <c r="C34" s="92"/>
      <c r="D34" s="80"/>
      <c r="E34" s="81"/>
      <c r="F34" s="119"/>
    </row>
    <row r="35" spans="2:6" ht="15.6" x14ac:dyDescent="0.3">
      <c r="B35" s="94"/>
      <c r="C35" s="95" t="s">
        <v>58</v>
      </c>
      <c r="D35" s="73"/>
      <c r="E35" s="73"/>
      <c r="F35" s="73"/>
    </row>
    <row r="42" spans="2:6" x14ac:dyDescent="0.3">
      <c r="D42" s="127"/>
    </row>
  </sheetData>
  <mergeCells count="4">
    <mergeCell ref="C1:F1"/>
    <mergeCell ref="C2:F2"/>
    <mergeCell ref="C3:F3"/>
    <mergeCell ref="C4:F4"/>
  </mergeCells>
  <pageMargins left="0.7" right="0.7" top="1" bottom="0.75" header="0.3" footer="0.3"/>
  <pageSetup scale="66" orientation="portrait" horizontalDpi="200" verticalDpi="200" r:id="rId1"/>
  <headerFooter>
    <oddHeader>&amp;R&amp;"Times New Roman,Regular"&amp;12Exhibit___(DPP/SPA/MBR-2)
Page 10 of 36</oddHeader>
  </headerFooter>
  <colBreaks count="1" manualBreakCount="1">
    <brk id="8"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81A64-2B91-4AE9-A57E-4AFB12831036}">
  <sheetPr>
    <pageSetUpPr autoPageBreaks="0" fitToPage="1"/>
  </sheetPr>
  <dimension ref="A1:G74"/>
  <sheetViews>
    <sheetView showGridLines="0" zoomScale="90" zoomScaleNormal="90" zoomScaleSheetLayoutView="100" workbookViewId="0">
      <selection sqref="A1:G1"/>
    </sheetView>
  </sheetViews>
  <sheetFormatPr defaultColWidth="9.109375" defaultRowHeight="14.4" x14ac:dyDescent="0.3"/>
  <cols>
    <col min="1" max="1" width="1.5546875" style="20" customWidth="1"/>
    <col min="2" max="2" width="7.6640625" style="20" customWidth="1"/>
    <col min="3" max="3" width="71.6640625" style="20" customWidth="1"/>
    <col min="4" max="4" width="1.33203125" style="20" customWidth="1"/>
    <col min="5" max="6" width="14.6640625" style="20" customWidth="1"/>
    <col min="7" max="7" width="14.44140625" style="20" customWidth="1"/>
    <col min="8" max="8" width="14" style="20" bestFit="1" customWidth="1"/>
    <col min="9" max="16384" width="9.109375" style="20"/>
  </cols>
  <sheetData>
    <row r="1" spans="1:7" ht="15.6" x14ac:dyDescent="0.3">
      <c r="A1" s="139" t="s">
        <v>62</v>
      </c>
      <c r="B1" s="139"/>
      <c r="C1" s="139"/>
      <c r="D1" s="139"/>
      <c r="E1" s="139"/>
      <c r="F1" s="139"/>
      <c r="G1" s="139"/>
    </row>
    <row r="2" spans="1:7" ht="15.6" x14ac:dyDescent="0.3">
      <c r="A2" s="139" t="s">
        <v>170</v>
      </c>
      <c r="B2" s="139"/>
      <c r="C2" s="139"/>
      <c r="D2" s="139"/>
      <c r="E2" s="139"/>
      <c r="F2" s="139"/>
      <c r="G2" s="139"/>
    </row>
    <row r="3" spans="1:7" ht="15.6" x14ac:dyDescent="0.3">
      <c r="A3" s="139" t="s">
        <v>146</v>
      </c>
      <c r="B3" s="139"/>
      <c r="C3" s="139"/>
      <c r="D3" s="139"/>
      <c r="E3" s="139"/>
      <c r="F3" s="139"/>
      <c r="G3" s="139"/>
    </row>
    <row r="4" spans="1:7" ht="15.6" x14ac:dyDescent="0.3">
      <c r="A4" s="139" t="s">
        <v>64</v>
      </c>
      <c r="B4" s="139"/>
      <c r="C4" s="139"/>
      <c r="D4" s="139"/>
      <c r="E4" s="139"/>
      <c r="F4" s="139"/>
      <c r="G4" s="139"/>
    </row>
    <row r="5" spans="1:7" ht="15.6" x14ac:dyDescent="0.3">
      <c r="A5" s="3"/>
      <c r="B5" s="3"/>
      <c r="C5" s="3"/>
      <c r="D5" s="3"/>
      <c r="E5" s="3"/>
      <c r="F5" s="3"/>
      <c r="G5" s="3"/>
    </row>
    <row r="6" spans="1:7" ht="15.6" x14ac:dyDescent="0.3">
      <c r="A6" s="12"/>
      <c r="B6" s="12"/>
      <c r="C6" s="12"/>
      <c r="D6" s="12"/>
      <c r="E6" s="12"/>
      <c r="G6" s="12"/>
    </row>
    <row r="7" spans="1:7" ht="15.6" x14ac:dyDescent="0.3">
      <c r="B7" s="16" t="s">
        <v>65</v>
      </c>
      <c r="C7" s="12"/>
      <c r="D7" s="12"/>
      <c r="E7" s="21"/>
      <c r="F7" s="22"/>
      <c r="G7" s="22"/>
    </row>
    <row r="8" spans="1:7" ht="15.6" x14ac:dyDescent="0.3">
      <c r="A8" s="12"/>
      <c r="B8" s="12"/>
      <c r="C8" s="12"/>
      <c r="D8" s="12"/>
      <c r="E8" s="2" t="s">
        <v>66</v>
      </c>
      <c r="F8" s="9" t="s">
        <v>67</v>
      </c>
      <c r="G8" s="9" t="s">
        <v>67</v>
      </c>
    </row>
    <row r="9" spans="1:7" ht="15.6" x14ac:dyDescent="0.3">
      <c r="A9" s="12"/>
      <c r="B9" s="23" t="s">
        <v>3</v>
      </c>
      <c r="C9" s="12"/>
      <c r="D9" s="12"/>
      <c r="E9" s="24" t="s">
        <v>68</v>
      </c>
      <c r="F9" s="23" t="s">
        <v>68</v>
      </c>
      <c r="G9" s="23" t="s">
        <v>60</v>
      </c>
    </row>
    <row r="10" spans="1:7" ht="15.6" x14ac:dyDescent="0.3">
      <c r="A10" s="12"/>
      <c r="B10" s="12"/>
      <c r="C10" s="12"/>
      <c r="D10" s="12"/>
      <c r="E10" s="12"/>
      <c r="F10" s="12"/>
      <c r="G10" s="12"/>
    </row>
    <row r="11" spans="1:7" ht="15.6" x14ac:dyDescent="0.3">
      <c r="A11" s="12"/>
      <c r="B11" s="10">
        <v>920</v>
      </c>
      <c r="C11" s="107" t="s">
        <v>69</v>
      </c>
      <c r="D11" s="107"/>
      <c r="E11" s="52">
        <v>248.52759000004829</v>
      </c>
      <c r="F11" s="30">
        <v>5.241866482498499E-3</v>
      </c>
      <c r="G11" s="30">
        <v>3.3074633460414837E-3</v>
      </c>
    </row>
    <row r="12" spans="1:7" ht="15.6" x14ac:dyDescent="0.3">
      <c r="A12" s="12"/>
      <c r="B12" s="10"/>
      <c r="C12" s="107"/>
      <c r="D12" s="108"/>
      <c r="E12" s="29"/>
      <c r="F12" s="30"/>
      <c r="G12" s="30"/>
    </row>
    <row r="13" spans="1:7" ht="15.6" x14ac:dyDescent="0.3">
      <c r="A13" s="12"/>
      <c r="B13" s="10"/>
      <c r="C13" s="159" t="s">
        <v>149</v>
      </c>
      <c r="D13" s="160"/>
      <c r="E13" s="160"/>
      <c r="F13" s="160"/>
      <c r="G13" s="160"/>
    </row>
    <row r="14" spans="1:7" ht="18" customHeight="1" x14ac:dyDescent="0.3">
      <c r="A14" s="12"/>
      <c r="B14" s="10"/>
      <c r="C14" s="159"/>
      <c r="D14" s="160"/>
      <c r="E14" s="160"/>
      <c r="F14" s="160"/>
      <c r="G14" s="160"/>
    </row>
    <row r="15" spans="1:7" ht="15.6" x14ac:dyDescent="0.3">
      <c r="A15" s="12"/>
      <c r="B15" s="10">
        <v>921</v>
      </c>
      <c r="C15" s="107" t="s">
        <v>70</v>
      </c>
      <c r="D15" s="107"/>
      <c r="E15" s="29">
        <v>3878.6968100000208</v>
      </c>
      <c r="F15" s="30">
        <v>0.16613066173114183</v>
      </c>
      <c r="G15" s="30">
        <v>0.1019354011200404</v>
      </c>
    </row>
    <row r="16" spans="1:7" ht="15.6" x14ac:dyDescent="0.3">
      <c r="A16" s="12"/>
      <c r="B16" s="10"/>
      <c r="C16" s="107"/>
      <c r="D16" s="107"/>
      <c r="E16" s="29"/>
      <c r="F16" s="30"/>
      <c r="G16" s="30"/>
    </row>
    <row r="17" spans="1:7" ht="15.6" x14ac:dyDescent="0.3">
      <c r="A17" s="12"/>
      <c r="B17" s="10"/>
      <c r="C17" s="156" t="s">
        <v>167</v>
      </c>
      <c r="D17" s="157"/>
      <c r="E17" s="157"/>
      <c r="F17" s="157"/>
      <c r="G17" s="157"/>
    </row>
    <row r="18" spans="1:7" ht="15.6" x14ac:dyDescent="0.3">
      <c r="A18" s="12"/>
      <c r="B18" s="10"/>
      <c r="C18" s="158"/>
      <c r="D18" s="157"/>
      <c r="E18" s="157"/>
      <c r="F18" s="157"/>
      <c r="G18" s="157"/>
    </row>
    <row r="19" spans="1:7" ht="15.6" x14ac:dyDescent="0.3">
      <c r="A19" s="12"/>
      <c r="B19" s="10"/>
      <c r="C19" s="107"/>
      <c r="D19" s="108"/>
      <c r="E19" s="29"/>
      <c r="F19" s="30"/>
      <c r="G19" s="30"/>
    </row>
    <row r="20" spans="1:7" ht="15.6" x14ac:dyDescent="0.3">
      <c r="A20" s="12"/>
      <c r="B20" s="10">
        <v>922</v>
      </c>
      <c r="C20" s="107" t="s">
        <v>71</v>
      </c>
      <c r="D20" s="108"/>
      <c r="E20" s="29">
        <v>1327.9049500000001</v>
      </c>
      <c r="F20" s="30">
        <v>-0.30597900658648525</v>
      </c>
      <c r="G20" s="30">
        <v>-0.2060113788463237</v>
      </c>
    </row>
    <row r="21" spans="1:7" ht="15.6" x14ac:dyDescent="0.3">
      <c r="A21" s="12"/>
      <c r="B21" s="10"/>
      <c r="C21" s="107"/>
      <c r="D21" s="108"/>
      <c r="E21" s="29"/>
      <c r="F21" s="30"/>
      <c r="G21" s="30"/>
    </row>
    <row r="22" spans="1:7" ht="15.75" customHeight="1" x14ac:dyDescent="0.3">
      <c r="A22" s="12"/>
      <c r="B22" s="10"/>
      <c r="C22" s="158" t="s">
        <v>150</v>
      </c>
      <c r="D22" s="158"/>
      <c r="E22" s="158"/>
      <c r="F22" s="158"/>
      <c r="G22" s="158"/>
    </row>
    <row r="23" spans="1:7" ht="15.6" x14ac:dyDescent="0.3">
      <c r="A23" s="12"/>
      <c r="B23" s="10"/>
      <c r="C23" s="158"/>
      <c r="D23" s="158"/>
      <c r="E23" s="158"/>
      <c r="F23" s="158"/>
      <c r="G23" s="158"/>
    </row>
    <row r="24" spans="1:7" ht="15.6" x14ac:dyDescent="0.3">
      <c r="A24" s="12"/>
      <c r="B24" s="10"/>
      <c r="C24" s="108"/>
      <c r="D24" s="108"/>
      <c r="E24" s="29"/>
      <c r="F24" s="30"/>
      <c r="G24" s="30"/>
    </row>
    <row r="25" spans="1:7" ht="15.6" x14ac:dyDescent="0.3">
      <c r="A25" s="12"/>
      <c r="B25" s="10">
        <v>923</v>
      </c>
      <c r="C25" s="107" t="s">
        <v>72</v>
      </c>
      <c r="D25" s="107"/>
      <c r="E25" s="29">
        <v>-40263.455450000285</v>
      </c>
      <c r="F25" s="30">
        <v>-0.33324833564971168</v>
      </c>
      <c r="G25" s="28">
        <v>-0.22586012695050894</v>
      </c>
    </row>
    <row r="26" spans="1:7" ht="15.6" x14ac:dyDescent="0.3">
      <c r="A26" s="12"/>
      <c r="B26" s="108"/>
      <c r="C26" s="108"/>
      <c r="D26" s="109"/>
      <c r="E26" s="109"/>
      <c r="F26" s="108"/>
      <c r="G26" s="108"/>
    </row>
    <row r="27" spans="1:7" ht="15.6" x14ac:dyDescent="0.3">
      <c r="A27" s="12"/>
      <c r="B27" s="10"/>
      <c r="C27" s="154" t="s">
        <v>151</v>
      </c>
      <c r="D27" s="159"/>
      <c r="E27" s="159"/>
      <c r="F27" s="159"/>
      <c r="G27" s="159"/>
    </row>
    <row r="28" spans="1:7" ht="18.75" customHeight="1" x14ac:dyDescent="0.3">
      <c r="A28" s="12"/>
      <c r="B28" s="10"/>
      <c r="C28" s="159"/>
      <c r="D28" s="159"/>
      <c r="E28" s="159"/>
      <c r="F28" s="159"/>
      <c r="G28" s="159"/>
    </row>
    <row r="29" spans="1:7" ht="15.6" x14ac:dyDescent="0.3">
      <c r="A29" s="12"/>
      <c r="B29" s="10"/>
      <c r="C29" s="159"/>
      <c r="D29" s="159"/>
      <c r="E29" s="159"/>
      <c r="F29" s="159"/>
      <c r="G29" s="159"/>
    </row>
    <row r="30" spans="1:7" ht="15.6" x14ac:dyDescent="0.3">
      <c r="A30" s="12"/>
      <c r="B30" s="10"/>
      <c r="C30" s="105"/>
      <c r="D30" s="105"/>
      <c r="E30" s="105"/>
      <c r="F30" s="105"/>
      <c r="G30" s="105"/>
    </row>
    <row r="31" spans="1:7" ht="15.6" x14ac:dyDescent="0.3">
      <c r="A31" s="12"/>
      <c r="B31" s="10">
        <v>924</v>
      </c>
      <c r="C31" s="68" t="s">
        <v>73</v>
      </c>
      <c r="D31" s="68"/>
      <c r="E31" s="27">
        <v>118338.61343</v>
      </c>
      <c r="F31" s="28">
        <v>3.2083927485681856</v>
      </c>
      <c r="G31" s="28">
        <v>1.4784416160057567</v>
      </c>
    </row>
    <row r="32" spans="1:7" ht="15.6" x14ac:dyDescent="0.3">
      <c r="A32" s="12"/>
      <c r="B32" s="10"/>
      <c r="C32" s="68"/>
      <c r="D32" s="68"/>
      <c r="E32" s="27"/>
      <c r="F32" s="28"/>
      <c r="G32" s="28"/>
    </row>
    <row r="33" spans="1:7" ht="15.6" x14ac:dyDescent="0.3">
      <c r="A33" s="12"/>
      <c r="B33" s="10"/>
      <c r="C33" s="154" t="s">
        <v>148</v>
      </c>
      <c r="D33" s="141"/>
      <c r="E33" s="141"/>
      <c r="F33" s="141"/>
      <c r="G33" s="141"/>
    </row>
    <row r="34" spans="1:7" ht="34.5" customHeight="1" x14ac:dyDescent="0.3">
      <c r="A34" s="12"/>
      <c r="B34" s="10"/>
      <c r="C34" s="141"/>
      <c r="D34" s="141"/>
      <c r="E34" s="141"/>
      <c r="F34" s="141"/>
      <c r="G34" s="141"/>
    </row>
    <row r="35" spans="1:7" ht="15.6" x14ac:dyDescent="0.3">
      <c r="A35" s="12"/>
      <c r="B35" s="10">
        <v>925</v>
      </c>
      <c r="C35" s="68" t="s">
        <v>74</v>
      </c>
      <c r="D35" s="110"/>
      <c r="E35" s="27">
        <v>8028.3617000000086</v>
      </c>
      <c r="F35" s="28">
        <v>0.49509528614096926</v>
      </c>
      <c r="G35" s="28">
        <v>0.28919075498349489</v>
      </c>
    </row>
    <row r="36" spans="1:7" ht="15.6" x14ac:dyDescent="0.3">
      <c r="A36" s="12"/>
      <c r="B36" s="10"/>
      <c r="C36" s="107"/>
      <c r="D36" s="107"/>
      <c r="E36" s="29"/>
      <c r="F36" s="30"/>
      <c r="G36" s="30"/>
    </row>
    <row r="37" spans="1:7" ht="15.6" x14ac:dyDescent="0.3">
      <c r="A37" s="12"/>
      <c r="B37" s="10"/>
      <c r="C37" s="141" t="s">
        <v>152</v>
      </c>
      <c r="D37" s="141"/>
      <c r="E37" s="141"/>
      <c r="F37" s="141"/>
      <c r="G37" s="141"/>
    </row>
    <row r="38" spans="1:7" ht="15.6" x14ac:dyDescent="0.3">
      <c r="A38" s="12"/>
      <c r="B38" s="10"/>
      <c r="C38" s="141"/>
      <c r="D38" s="141"/>
      <c r="E38" s="141"/>
      <c r="F38" s="141"/>
      <c r="G38" s="141"/>
    </row>
    <row r="39" spans="1:7" ht="15.6" x14ac:dyDescent="0.3">
      <c r="A39" s="12"/>
      <c r="B39" s="10"/>
      <c r="C39" s="141"/>
      <c r="D39" s="141"/>
      <c r="E39" s="141"/>
      <c r="F39" s="141"/>
      <c r="G39" s="141"/>
    </row>
    <row r="40" spans="1:7" ht="15.6" x14ac:dyDescent="0.3">
      <c r="A40" s="12"/>
      <c r="B40" s="10">
        <v>926</v>
      </c>
      <c r="C40" s="68" t="s">
        <v>75</v>
      </c>
      <c r="D40" s="68"/>
      <c r="E40" s="27">
        <v>-21573.078119999387</v>
      </c>
      <c r="F40" s="28">
        <v>-0.31124790339359804</v>
      </c>
      <c r="G40" s="28">
        <v>-0.20982377527341867</v>
      </c>
    </row>
    <row r="41" spans="1:7" ht="15.6" x14ac:dyDescent="0.3">
      <c r="A41" s="12"/>
      <c r="B41" s="10"/>
      <c r="C41" s="111"/>
      <c r="D41" s="111"/>
      <c r="E41" s="27"/>
      <c r="F41" s="28"/>
      <c r="G41" s="28"/>
    </row>
    <row r="42" spans="1:7" ht="15.6" x14ac:dyDescent="0.3">
      <c r="A42" s="12"/>
      <c r="B42" s="10"/>
      <c r="C42" s="154" t="s">
        <v>164</v>
      </c>
      <c r="D42" s="141"/>
      <c r="E42" s="141"/>
      <c r="F42" s="141"/>
      <c r="G42" s="141"/>
    </row>
    <row r="43" spans="1:7" ht="15.6" x14ac:dyDescent="0.3">
      <c r="A43" s="12"/>
      <c r="B43" s="10"/>
      <c r="C43" s="155"/>
      <c r="D43" s="155"/>
      <c r="E43" s="155"/>
      <c r="F43" s="155"/>
      <c r="G43" s="155"/>
    </row>
    <row r="44" spans="1:7" ht="15.6" x14ac:dyDescent="0.3">
      <c r="A44" s="3"/>
      <c r="B44" s="19"/>
      <c r="C44" s="112"/>
      <c r="D44" s="113"/>
      <c r="E44" s="114"/>
      <c r="F44" s="28"/>
      <c r="G44" s="28"/>
    </row>
    <row r="45" spans="1:7" ht="15.6" x14ac:dyDescent="0.3">
      <c r="A45" s="12"/>
      <c r="B45" s="10">
        <v>928</v>
      </c>
      <c r="C45" s="107" t="s">
        <v>76</v>
      </c>
      <c r="D45" s="107"/>
      <c r="E45" s="29">
        <v>2043.3134699999998</v>
      </c>
      <c r="F45" s="30">
        <v>0.46260243490011677</v>
      </c>
      <c r="G45" s="30">
        <v>0.27142366222272529</v>
      </c>
    </row>
    <row r="46" spans="1:7" ht="15.6" x14ac:dyDescent="0.3">
      <c r="A46" s="12"/>
      <c r="B46" s="10"/>
      <c r="C46" s="108"/>
      <c r="D46" s="108"/>
      <c r="E46" s="29"/>
      <c r="F46" s="30"/>
      <c r="G46" s="30"/>
    </row>
    <row r="47" spans="1:7" ht="15.75" customHeight="1" x14ac:dyDescent="0.3">
      <c r="A47" s="3"/>
      <c r="B47" s="19"/>
      <c r="C47" s="154" t="s">
        <v>172</v>
      </c>
      <c r="D47" s="141"/>
      <c r="E47" s="141"/>
      <c r="F47" s="141"/>
      <c r="G47" s="141"/>
    </row>
    <row r="48" spans="1:7" ht="18" customHeight="1" x14ac:dyDescent="0.3">
      <c r="A48" s="3"/>
      <c r="B48" s="19"/>
      <c r="C48" s="155"/>
      <c r="D48" s="155"/>
      <c r="E48" s="155"/>
      <c r="F48" s="155"/>
      <c r="G48" s="155"/>
    </row>
    <row r="49" spans="1:7" ht="15.6" x14ac:dyDescent="0.3">
      <c r="A49" s="3"/>
      <c r="B49" s="19"/>
      <c r="C49" s="106"/>
      <c r="D49" s="106"/>
      <c r="E49" s="106"/>
      <c r="F49" s="106"/>
      <c r="G49" s="106"/>
    </row>
    <row r="50" spans="1:7" ht="15.6" x14ac:dyDescent="0.3">
      <c r="A50" s="12"/>
      <c r="B50" s="10">
        <v>929</v>
      </c>
      <c r="C50" s="107" t="s">
        <v>77</v>
      </c>
      <c r="D50" s="108"/>
      <c r="E50" s="29">
        <v>48.831289999999107</v>
      </c>
      <c r="F50" s="30">
        <v>5.241538431973696E-3</v>
      </c>
      <c r="G50" s="30">
        <v>3.3136493805063783E-3</v>
      </c>
    </row>
    <row r="51" spans="1:7" ht="15.6" x14ac:dyDescent="0.3">
      <c r="A51" s="12"/>
      <c r="B51" s="10"/>
      <c r="C51" s="107"/>
      <c r="D51" s="108"/>
      <c r="E51" s="29"/>
      <c r="F51" s="30"/>
      <c r="G51" s="30"/>
    </row>
    <row r="52" spans="1:7" ht="15.6" x14ac:dyDescent="0.3">
      <c r="A52" s="3"/>
      <c r="B52" s="19"/>
      <c r="C52" s="154" t="s">
        <v>153</v>
      </c>
      <c r="D52" s="141"/>
      <c r="E52" s="141"/>
      <c r="F52" s="141"/>
      <c r="G52" s="141"/>
    </row>
    <row r="53" spans="1:7" ht="15.6" x14ac:dyDescent="0.3">
      <c r="A53" s="3"/>
      <c r="B53" s="19"/>
      <c r="C53" s="141"/>
      <c r="D53" s="141"/>
      <c r="E53" s="141"/>
      <c r="F53" s="141"/>
      <c r="G53" s="141"/>
    </row>
    <row r="54" spans="1:7" ht="15.6" x14ac:dyDescent="0.3">
      <c r="A54" s="12"/>
      <c r="B54" s="10">
        <v>930</v>
      </c>
      <c r="C54" s="107" t="s">
        <v>78</v>
      </c>
      <c r="D54" s="108"/>
      <c r="E54" s="29">
        <v>-1751.0048200000003</v>
      </c>
      <c r="F54" s="30">
        <v>-6.6082551655699664E-2</v>
      </c>
      <c r="G54" s="30">
        <v>-4.2260350909442801E-2</v>
      </c>
    </row>
    <row r="55" spans="1:7" ht="15.6" x14ac:dyDescent="0.3">
      <c r="A55" s="12"/>
      <c r="B55" s="10"/>
      <c r="C55" s="108"/>
      <c r="D55" s="108"/>
      <c r="E55" s="29"/>
      <c r="F55" s="30"/>
      <c r="G55" s="30"/>
    </row>
    <row r="56" spans="1:7" ht="15.6" x14ac:dyDescent="0.3">
      <c r="A56" s="12"/>
      <c r="B56" s="10"/>
      <c r="C56" s="161" t="s">
        <v>166</v>
      </c>
      <c r="D56" s="159"/>
      <c r="E56" s="159"/>
      <c r="F56" s="159"/>
      <c r="G56" s="159"/>
    </row>
    <row r="57" spans="1:7" ht="15.6" x14ac:dyDescent="0.3">
      <c r="A57" s="12"/>
      <c r="B57" s="10"/>
      <c r="C57" s="159"/>
      <c r="D57" s="159"/>
      <c r="E57" s="159"/>
      <c r="F57" s="159"/>
      <c r="G57" s="159"/>
    </row>
    <row r="58" spans="1:7" ht="15.6" x14ac:dyDescent="0.3">
      <c r="A58" s="12"/>
      <c r="B58" s="10"/>
      <c r="C58" s="159"/>
      <c r="D58" s="159"/>
      <c r="E58" s="159"/>
      <c r="F58" s="159"/>
      <c r="G58" s="159"/>
    </row>
    <row r="59" spans="1:7" ht="15.6" x14ac:dyDescent="0.3">
      <c r="A59" s="12"/>
      <c r="B59" s="10">
        <v>931</v>
      </c>
      <c r="C59" s="107" t="s">
        <v>20</v>
      </c>
      <c r="D59" s="108"/>
      <c r="E59" s="29">
        <v>-1433.4823200000012</v>
      </c>
      <c r="F59" s="30">
        <v>-0.34063545304522747</v>
      </c>
      <c r="G59" s="30">
        <v>-0.23128822807534311</v>
      </c>
    </row>
    <row r="60" spans="1:7" ht="15.6" x14ac:dyDescent="0.3">
      <c r="A60" s="12"/>
      <c r="B60" s="10"/>
      <c r="C60" s="107"/>
      <c r="D60" s="108"/>
      <c r="E60" s="29"/>
      <c r="F60" s="30"/>
      <c r="G60" s="30"/>
    </row>
    <row r="61" spans="1:7" ht="15.6" x14ac:dyDescent="0.3">
      <c r="A61" s="12"/>
      <c r="B61" s="10"/>
      <c r="C61" s="154" t="s">
        <v>154</v>
      </c>
      <c r="D61" s="141"/>
      <c r="E61" s="141"/>
      <c r="F61" s="141"/>
      <c r="G61" s="141"/>
    </row>
    <row r="62" spans="1:7" ht="15.6" x14ac:dyDescent="0.3">
      <c r="A62" s="12"/>
      <c r="B62" s="10"/>
      <c r="C62" s="141"/>
      <c r="D62" s="141"/>
      <c r="E62" s="141"/>
      <c r="F62" s="141"/>
      <c r="G62" s="141"/>
    </row>
    <row r="63" spans="1:7" ht="15.6" x14ac:dyDescent="0.3">
      <c r="A63" s="12"/>
      <c r="B63" s="10">
        <v>935</v>
      </c>
      <c r="C63" s="107" t="s">
        <v>79</v>
      </c>
      <c r="D63" s="108"/>
      <c r="E63" s="29">
        <v>-1121.713529999977</v>
      </c>
      <c r="F63" s="30">
        <v>-7.0215348734603264E-2</v>
      </c>
      <c r="G63" s="30">
        <v>-4.4939305187806755E-2</v>
      </c>
    </row>
    <row r="64" spans="1:7" ht="15.6" x14ac:dyDescent="0.3">
      <c r="A64" s="3"/>
      <c r="B64" s="19"/>
      <c r="C64" s="111"/>
      <c r="D64" s="109"/>
      <c r="E64" s="109"/>
      <c r="F64" s="28"/>
      <c r="G64" s="28"/>
    </row>
    <row r="65" spans="1:7" ht="15.6" x14ac:dyDescent="0.3">
      <c r="A65" s="3"/>
      <c r="B65" s="19"/>
      <c r="C65" s="154" t="s">
        <v>165</v>
      </c>
      <c r="D65" s="159"/>
      <c r="E65" s="159"/>
      <c r="F65" s="159"/>
      <c r="G65" s="159"/>
    </row>
    <row r="66" spans="1:7" ht="15.6" x14ac:dyDescent="0.3">
      <c r="A66" s="3"/>
      <c r="B66" s="19"/>
      <c r="C66" s="141"/>
      <c r="D66" s="159"/>
      <c r="E66" s="159"/>
      <c r="F66" s="159"/>
      <c r="G66" s="159"/>
    </row>
    <row r="67" spans="1:7" ht="18.75" customHeight="1" x14ac:dyDescent="0.3">
      <c r="A67" s="3"/>
      <c r="B67" s="19"/>
      <c r="C67" s="141"/>
      <c r="D67" s="159"/>
      <c r="E67" s="159"/>
      <c r="F67" s="159"/>
      <c r="G67" s="159"/>
    </row>
    <row r="68" spans="1:7" ht="15.6" x14ac:dyDescent="0.3">
      <c r="A68" s="12"/>
      <c r="B68" s="10"/>
      <c r="C68" s="5" t="s">
        <v>161</v>
      </c>
      <c r="D68" s="108"/>
      <c r="E68" s="29">
        <v>37823.966781434799</v>
      </c>
      <c r="F68" s="30"/>
      <c r="G68" s="30"/>
    </row>
    <row r="69" spans="1:7" ht="15.6" x14ac:dyDescent="0.3">
      <c r="A69" s="3"/>
      <c r="B69" s="19"/>
      <c r="C69" s="111"/>
      <c r="D69" s="109"/>
      <c r="E69" s="109"/>
      <c r="F69" s="28"/>
      <c r="G69" s="28"/>
    </row>
    <row r="70" spans="1:7" ht="15.6" x14ac:dyDescent="0.3">
      <c r="A70" s="3"/>
      <c r="B70" s="19"/>
      <c r="C70" s="154" t="s">
        <v>160</v>
      </c>
      <c r="D70" s="159"/>
      <c r="E70" s="159"/>
      <c r="F70" s="159"/>
      <c r="G70" s="159"/>
    </row>
    <row r="71" spans="1:7" ht="15.6" x14ac:dyDescent="0.3">
      <c r="A71" s="3"/>
      <c r="B71" s="19"/>
      <c r="C71" s="141"/>
      <c r="D71" s="159"/>
      <c r="E71" s="159"/>
      <c r="F71" s="159"/>
      <c r="G71" s="159"/>
    </row>
    <row r="72" spans="1:7" ht="15.6" x14ac:dyDescent="0.3">
      <c r="A72" s="12"/>
      <c r="B72" s="9"/>
      <c r="C72" s="12"/>
      <c r="D72" s="12"/>
      <c r="E72" s="29"/>
      <c r="F72" s="30"/>
      <c r="G72" s="30"/>
    </row>
    <row r="73" spans="1:7" ht="16.2" thickBot="1" x14ac:dyDescent="0.35">
      <c r="A73" s="12"/>
      <c r="B73" s="9"/>
      <c r="C73" s="13" t="s">
        <v>10</v>
      </c>
      <c r="D73" s="12"/>
      <c r="E73" s="34">
        <f>E11+E15+E20+E25+E31+E35+E40+E45+E50+E54+E59+E63+E68</f>
        <v>105595.48178143523</v>
      </c>
      <c r="F73" s="35">
        <v>0.33670987134054214</v>
      </c>
      <c r="G73" s="35">
        <v>0.20116429407082292</v>
      </c>
    </row>
    <row r="74" spans="1:7" ht="15" thickTop="1" x14ac:dyDescent="0.3"/>
  </sheetData>
  <mergeCells count="17">
    <mergeCell ref="C70:G71"/>
    <mergeCell ref="C52:G53"/>
    <mergeCell ref="C56:G58"/>
    <mergeCell ref="C61:G62"/>
    <mergeCell ref="C65:G67"/>
    <mergeCell ref="C47:G48"/>
    <mergeCell ref="C17:G18"/>
    <mergeCell ref="A1:G1"/>
    <mergeCell ref="A2:G2"/>
    <mergeCell ref="A3:G3"/>
    <mergeCell ref="A4:G4"/>
    <mergeCell ref="C13:G14"/>
    <mergeCell ref="C22:G23"/>
    <mergeCell ref="C27:G29"/>
    <mergeCell ref="C33:G34"/>
    <mergeCell ref="C37:G39"/>
    <mergeCell ref="C42:G43"/>
  </mergeCells>
  <printOptions horizontalCentered="1" verticalCentered="1"/>
  <pageMargins left="0.35" right="0.35" top="0.5" bottom="0.5" header="0.3" footer="0.3"/>
  <pageSetup scale="56" firstPageNumber="9" orientation="portrait" horizontalDpi="200" verticalDpi="200" r:id="rId1"/>
  <headerFooter>
    <oddHeader>&amp;R&amp;"Times New Roman,Regular"&amp;12Exhibit___(DPP/SPA/MBR-2)
Page 19 of 36</oddHeader>
  </headerFooter>
  <rowBreaks count="1" manualBreakCount="1">
    <brk id="4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A5156-7AD8-47F8-AE37-917A20C05731}">
  <sheetPr>
    <pageSetUpPr autoPageBreaks="0" fitToPage="1"/>
  </sheetPr>
  <dimension ref="A1:G63"/>
  <sheetViews>
    <sheetView showGridLines="0" zoomScale="80" zoomScaleNormal="80" zoomScaleSheetLayoutView="115" workbookViewId="0">
      <selection sqref="A1:G1"/>
    </sheetView>
  </sheetViews>
  <sheetFormatPr defaultColWidth="9.109375" defaultRowHeight="14.4" x14ac:dyDescent="0.3"/>
  <cols>
    <col min="1" max="1" width="1.44140625" style="67" customWidth="1"/>
    <col min="2" max="2" width="7.6640625" style="67" customWidth="1"/>
    <col min="3" max="3" width="58.6640625" style="67" customWidth="1"/>
    <col min="4" max="4" width="11.6640625" style="67" customWidth="1"/>
    <col min="5" max="5" width="16.33203125" style="67" bestFit="1" customWidth="1"/>
    <col min="6" max="8" width="14.6640625" style="67" customWidth="1"/>
    <col min="9" max="16384" width="9.109375" style="67"/>
  </cols>
  <sheetData>
    <row r="1" spans="1:7" ht="15.6" x14ac:dyDescent="0.3">
      <c r="A1" s="139" t="s">
        <v>145</v>
      </c>
      <c r="B1" s="139"/>
      <c r="C1" s="139"/>
      <c r="D1" s="139"/>
      <c r="E1" s="139"/>
      <c r="F1" s="139"/>
      <c r="G1" s="139"/>
    </row>
    <row r="2" spans="1:7" ht="15.6" x14ac:dyDescent="0.3">
      <c r="A2" s="139" t="s">
        <v>63</v>
      </c>
      <c r="B2" s="139"/>
      <c r="C2" s="139"/>
      <c r="D2" s="139"/>
      <c r="E2" s="139"/>
      <c r="F2" s="139"/>
      <c r="G2" s="139"/>
    </row>
    <row r="3" spans="1:7" ht="15.6" x14ac:dyDescent="0.3">
      <c r="A3" s="139" t="s">
        <v>146</v>
      </c>
      <c r="B3" s="139"/>
      <c r="C3" s="139"/>
      <c r="D3" s="139"/>
      <c r="E3" s="139"/>
      <c r="F3" s="139"/>
      <c r="G3" s="139"/>
    </row>
    <row r="4" spans="1:7" ht="15.6" x14ac:dyDescent="0.3">
      <c r="A4" s="139" t="s">
        <v>64</v>
      </c>
      <c r="B4" s="139"/>
      <c r="C4" s="139"/>
      <c r="D4" s="139"/>
      <c r="E4" s="139"/>
      <c r="F4" s="139"/>
      <c r="G4" s="139"/>
    </row>
    <row r="5" spans="1:7" ht="15.6" x14ac:dyDescent="0.3">
      <c r="A5" s="3"/>
      <c r="B5" s="3"/>
      <c r="C5" s="3"/>
      <c r="D5" s="3"/>
      <c r="E5" s="3"/>
      <c r="F5" s="3"/>
      <c r="G5" s="3"/>
    </row>
    <row r="6" spans="1:7" ht="15.6" x14ac:dyDescent="0.3">
      <c r="A6" s="3"/>
      <c r="B6" s="3"/>
      <c r="C6" s="3"/>
      <c r="D6" s="3"/>
      <c r="E6" s="3"/>
      <c r="G6" s="3"/>
    </row>
    <row r="7" spans="1:7" ht="15.6" x14ac:dyDescent="0.3">
      <c r="B7" s="4" t="s">
        <v>61</v>
      </c>
      <c r="C7" s="3"/>
      <c r="D7" s="3"/>
      <c r="E7" s="3"/>
      <c r="F7" s="3"/>
      <c r="G7" s="3"/>
    </row>
    <row r="8" spans="1:7" ht="15.6" x14ac:dyDescent="0.3">
      <c r="A8" s="3"/>
      <c r="B8" s="3"/>
      <c r="C8" s="3"/>
      <c r="D8" s="3"/>
      <c r="E8" s="2" t="s">
        <v>66</v>
      </c>
      <c r="F8" s="2" t="s">
        <v>67</v>
      </c>
      <c r="G8" s="2" t="s">
        <v>67</v>
      </c>
    </row>
    <row r="9" spans="1:7" ht="15.6" x14ac:dyDescent="0.3">
      <c r="A9" s="3"/>
      <c r="B9" s="24" t="s">
        <v>3</v>
      </c>
      <c r="C9" s="3"/>
      <c r="D9" s="3"/>
      <c r="E9" s="24" t="s">
        <v>68</v>
      </c>
      <c r="F9" s="24" t="s">
        <v>68</v>
      </c>
      <c r="G9" s="24" t="s">
        <v>60</v>
      </c>
    </row>
    <row r="10" spans="1:7" ht="15.6" x14ac:dyDescent="0.3">
      <c r="A10" s="3"/>
      <c r="B10" s="3"/>
      <c r="C10" s="3"/>
      <c r="D10" s="3"/>
      <c r="E10" s="3"/>
      <c r="F10" s="3"/>
      <c r="G10" s="3"/>
    </row>
    <row r="11" spans="1:7" ht="15.6" x14ac:dyDescent="0.3">
      <c r="A11" s="3"/>
      <c r="B11" s="2">
        <v>500</v>
      </c>
      <c r="C11" s="5" t="s">
        <v>15</v>
      </c>
      <c r="D11" s="5"/>
      <c r="E11" s="37">
        <v>3361.3558699999676</v>
      </c>
      <c r="F11" s="31">
        <v>0.2687635054455057</v>
      </c>
      <c r="G11" s="31">
        <v>0.16223261844060288</v>
      </c>
    </row>
    <row r="12" spans="1:7" ht="15.6" x14ac:dyDescent="0.3">
      <c r="A12" s="3"/>
      <c r="B12" s="2"/>
      <c r="C12" s="5"/>
      <c r="D12" s="5"/>
      <c r="E12" s="37"/>
      <c r="F12" s="31"/>
      <c r="G12" s="31"/>
    </row>
    <row r="13" spans="1:7" ht="15.6" x14ac:dyDescent="0.3">
      <c r="A13" s="3"/>
      <c r="B13" s="2">
        <v>501</v>
      </c>
      <c r="C13" s="5" t="s">
        <v>41</v>
      </c>
      <c r="D13" s="5"/>
      <c r="E13" s="36">
        <v>-2729.9116200000003</v>
      </c>
      <c r="F13" s="31">
        <v>-0.70499514866286594</v>
      </c>
      <c r="G13" s="31">
        <v>-0.53745365060721884</v>
      </c>
    </row>
    <row r="14" spans="1:7" ht="15.6" x14ac:dyDescent="0.3">
      <c r="A14" s="3"/>
      <c r="B14" s="2"/>
      <c r="C14" s="5"/>
      <c r="D14" s="5"/>
      <c r="E14" s="37"/>
      <c r="F14" s="31"/>
      <c r="G14" s="31"/>
    </row>
    <row r="15" spans="1:7" ht="15.6" x14ac:dyDescent="0.3">
      <c r="A15" s="3"/>
      <c r="B15" s="2">
        <v>502</v>
      </c>
      <c r="C15" s="5" t="s">
        <v>30</v>
      </c>
      <c r="D15" s="5"/>
      <c r="E15" s="36">
        <v>-12682.166449999988</v>
      </c>
      <c r="F15" s="31">
        <v>-0.25502677447769107</v>
      </c>
      <c r="G15" s="31">
        <v>-0.169677636012601</v>
      </c>
    </row>
    <row r="16" spans="1:7" ht="15.6" x14ac:dyDescent="0.3">
      <c r="A16" s="3"/>
      <c r="B16" s="2"/>
      <c r="C16" s="5"/>
      <c r="D16" s="5"/>
      <c r="E16" s="36"/>
      <c r="F16" s="31"/>
      <c r="G16" s="31"/>
    </row>
    <row r="17" spans="1:7" ht="15.6" x14ac:dyDescent="0.3">
      <c r="A17" s="3"/>
      <c r="B17" s="2">
        <v>505</v>
      </c>
      <c r="C17" s="5" t="s">
        <v>18</v>
      </c>
      <c r="D17" s="5"/>
      <c r="E17" s="36">
        <v>4833.7091800000044</v>
      </c>
      <c r="F17" s="31">
        <v>2.7013487851285767</v>
      </c>
      <c r="G17" s="31">
        <v>1.2854104967520836</v>
      </c>
    </row>
    <row r="18" spans="1:7" ht="15.6" x14ac:dyDescent="0.3">
      <c r="A18" s="3"/>
      <c r="B18" s="2"/>
      <c r="C18" s="5"/>
      <c r="D18" s="5"/>
      <c r="E18" s="36"/>
      <c r="F18" s="31"/>
      <c r="G18" s="31"/>
    </row>
    <row r="19" spans="1:7" ht="15.6" x14ac:dyDescent="0.3">
      <c r="A19" s="3"/>
      <c r="B19" s="2">
        <v>506</v>
      </c>
      <c r="C19" s="5" t="s">
        <v>42</v>
      </c>
      <c r="D19" s="5"/>
      <c r="E19" s="36">
        <v>-7026.953369999811</v>
      </c>
      <c r="F19" s="31">
        <v>-0.1162385422162556</v>
      </c>
      <c r="G19" s="31">
        <v>-7.5075353993913185E-2</v>
      </c>
    </row>
    <row r="20" spans="1:7" ht="15.6" x14ac:dyDescent="0.3">
      <c r="A20" s="3"/>
      <c r="B20" s="2"/>
      <c r="C20" s="3"/>
      <c r="D20" s="3"/>
      <c r="E20" s="36"/>
      <c r="F20" s="31"/>
      <c r="G20" s="31"/>
    </row>
    <row r="21" spans="1:7" ht="15.6" x14ac:dyDescent="0.3">
      <c r="A21" s="3"/>
      <c r="B21" s="2"/>
      <c r="C21" s="5" t="s">
        <v>161</v>
      </c>
      <c r="D21" s="5"/>
      <c r="E21" s="38">
        <v>4417.0091679215984</v>
      </c>
      <c r="F21" s="39"/>
      <c r="G21" s="39"/>
    </row>
    <row r="22" spans="1:7" ht="15.6" x14ac:dyDescent="0.3">
      <c r="A22" s="3"/>
      <c r="B22" s="2"/>
      <c r="C22" s="5"/>
      <c r="D22" s="5"/>
      <c r="E22" s="36"/>
      <c r="F22" s="31"/>
      <c r="G22" s="31"/>
    </row>
    <row r="23" spans="1:7" ht="15.6" x14ac:dyDescent="0.3">
      <c r="A23" s="3"/>
      <c r="B23" s="2"/>
      <c r="C23" s="6" t="s">
        <v>43</v>
      </c>
      <c r="D23" s="17"/>
      <c r="E23" s="46">
        <v>-9826.9572220782284</v>
      </c>
      <c r="F23" s="39">
        <v>-7.9292513130342232E-2</v>
      </c>
      <c r="G23" s="39">
        <v>-5.0838738064376221E-2</v>
      </c>
    </row>
    <row r="24" spans="1:7" ht="15.6" x14ac:dyDescent="0.3">
      <c r="A24" s="3"/>
      <c r="B24" s="2"/>
      <c r="C24" s="3"/>
      <c r="D24" s="3"/>
      <c r="E24" s="36"/>
      <c r="F24" s="31"/>
      <c r="G24" s="31"/>
    </row>
    <row r="25" spans="1:7" ht="15.75" customHeight="1" x14ac:dyDescent="0.3">
      <c r="A25" s="3"/>
      <c r="B25" s="2"/>
      <c r="C25" s="136" t="s">
        <v>169</v>
      </c>
      <c r="D25" s="138"/>
      <c r="E25" s="138"/>
      <c r="F25" s="138"/>
      <c r="G25" s="138"/>
    </row>
    <row r="26" spans="1:7" ht="15.6" x14ac:dyDescent="0.3">
      <c r="A26" s="3"/>
      <c r="B26" s="2"/>
      <c r="C26" s="138"/>
      <c r="D26" s="138"/>
      <c r="E26" s="138"/>
      <c r="F26" s="138"/>
      <c r="G26" s="138"/>
    </row>
    <row r="27" spans="1:7" ht="15.6" x14ac:dyDescent="0.3">
      <c r="A27" s="3"/>
      <c r="B27" s="2"/>
      <c r="C27" s="138"/>
      <c r="D27" s="138"/>
      <c r="E27" s="138"/>
      <c r="F27" s="138"/>
      <c r="G27" s="138"/>
    </row>
    <row r="28" spans="1:7" ht="15.6" x14ac:dyDescent="0.3">
      <c r="A28" s="3"/>
      <c r="B28" s="2"/>
      <c r="C28" s="138"/>
      <c r="D28" s="138"/>
      <c r="E28" s="138"/>
      <c r="F28" s="138"/>
      <c r="G28" s="138"/>
    </row>
    <row r="29" spans="1:7" ht="37.5" customHeight="1" x14ac:dyDescent="0.3">
      <c r="A29" s="3"/>
      <c r="B29" s="2"/>
      <c r="C29" s="138"/>
      <c r="D29" s="138"/>
      <c r="E29" s="138"/>
      <c r="F29" s="138"/>
      <c r="G29" s="138"/>
    </row>
    <row r="30" spans="1:7" ht="15.6" x14ac:dyDescent="0.3">
      <c r="A30" s="3"/>
      <c r="B30" s="2"/>
      <c r="C30" s="121"/>
      <c r="D30" s="121"/>
      <c r="E30" s="121"/>
      <c r="F30" s="121"/>
      <c r="G30" s="121"/>
    </row>
    <row r="31" spans="1:7" ht="15.6" x14ac:dyDescent="0.3">
      <c r="A31" s="3"/>
      <c r="B31" s="2"/>
      <c r="C31" s="3"/>
      <c r="D31" s="3"/>
      <c r="E31" s="36"/>
      <c r="F31" s="31"/>
      <c r="G31" s="31"/>
    </row>
    <row r="32" spans="1:7" ht="15.6" x14ac:dyDescent="0.3">
      <c r="A32" s="3"/>
      <c r="B32" s="2">
        <v>510</v>
      </c>
      <c r="C32" s="5" t="s">
        <v>22</v>
      </c>
      <c r="D32" s="3"/>
      <c r="E32" s="37">
        <v>2572.660400000032</v>
      </c>
      <c r="F32" s="31">
        <v>0.13883701810969085</v>
      </c>
      <c r="G32" s="31">
        <v>8.5575272850886286E-2</v>
      </c>
    </row>
    <row r="33" spans="1:7" ht="15.6" x14ac:dyDescent="0.3">
      <c r="A33" s="3"/>
      <c r="B33" s="2"/>
      <c r="C33" s="5"/>
      <c r="D33" s="3"/>
      <c r="E33" s="37"/>
      <c r="F33" s="31"/>
      <c r="G33" s="31"/>
    </row>
    <row r="34" spans="1:7" ht="15.6" x14ac:dyDescent="0.3">
      <c r="A34" s="3"/>
      <c r="B34" s="2">
        <v>511</v>
      </c>
      <c r="C34" s="5" t="s">
        <v>23</v>
      </c>
      <c r="D34" s="3"/>
      <c r="E34" s="36">
        <v>-1852.4389500000104</v>
      </c>
      <c r="F34" s="31">
        <v>-7.1948898905283762E-2</v>
      </c>
      <c r="G34" s="31">
        <v>-4.6064329534745041E-2</v>
      </c>
    </row>
    <row r="35" spans="1:7" ht="15.6" x14ac:dyDescent="0.3">
      <c r="A35" s="3"/>
      <c r="B35" s="2"/>
      <c r="C35" s="5"/>
      <c r="D35" s="3"/>
      <c r="E35" s="36"/>
      <c r="F35" s="31"/>
      <c r="G35" s="31"/>
    </row>
    <row r="36" spans="1:7" ht="15.6" x14ac:dyDescent="0.3">
      <c r="A36" s="3"/>
      <c r="B36" s="2">
        <v>512</v>
      </c>
      <c r="C36" s="5" t="s">
        <v>44</v>
      </c>
      <c r="D36" s="3"/>
      <c r="E36" s="36">
        <v>-6870.6224399999828</v>
      </c>
      <c r="F36" s="31">
        <v>-7.530973335924257E-2</v>
      </c>
      <c r="G36" s="31">
        <v>-4.8247622743358476E-2</v>
      </c>
    </row>
    <row r="37" spans="1:7" ht="15.6" x14ac:dyDescent="0.3">
      <c r="A37" s="3"/>
      <c r="B37" s="2"/>
      <c r="C37" s="5"/>
      <c r="D37" s="3"/>
      <c r="E37" s="36"/>
      <c r="F37" s="31"/>
      <c r="G37" s="31"/>
    </row>
    <row r="38" spans="1:7" ht="15.6" x14ac:dyDescent="0.3">
      <c r="A38" s="3"/>
      <c r="B38" s="2">
        <v>513</v>
      </c>
      <c r="C38" s="5" t="s">
        <v>25</v>
      </c>
      <c r="D38" s="3"/>
      <c r="E38" s="36">
        <v>-8435.8777699999955</v>
      </c>
      <c r="F38" s="31">
        <v>-0.5722179012188211</v>
      </c>
      <c r="G38" s="31">
        <v>-0.41509146016239173</v>
      </c>
    </row>
    <row r="39" spans="1:7" ht="15.6" x14ac:dyDescent="0.3">
      <c r="A39" s="3"/>
      <c r="B39" s="2"/>
      <c r="C39" s="5"/>
      <c r="D39" s="3"/>
      <c r="E39" s="36"/>
      <c r="F39" s="31"/>
      <c r="G39" s="31"/>
    </row>
    <row r="40" spans="1:7" ht="15.6" x14ac:dyDescent="0.3">
      <c r="A40" s="3"/>
      <c r="B40" s="2">
        <v>514</v>
      </c>
      <c r="C40" s="5" t="s">
        <v>45</v>
      </c>
      <c r="D40" s="5"/>
      <c r="E40" s="36">
        <v>-1248.0301199999983</v>
      </c>
      <c r="F40" s="31">
        <v>-0.15076302678623571</v>
      </c>
      <c r="G40" s="31">
        <v>-9.8063124271703606E-2</v>
      </c>
    </row>
    <row r="41" spans="1:7" ht="15.6" x14ac:dyDescent="0.3">
      <c r="A41" s="3"/>
      <c r="B41" s="2"/>
      <c r="C41" s="3"/>
      <c r="D41" s="3"/>
      <c r="E41" s="36"/>
      <c r="F41" s="31"/>
      <c r="G41" s="31"/>
    </row>
    <row r="42" spans="1:7" ht="15.6" x14ac:dyDescent="0.3">
      <c r="A42" s="3"/>
      <c r="B42" s="2"/>
      <c r="C42" s="5" t="s">
        <v>161</v>
      </c>
      <c r="D42" s="5"/>
      <c r="E42" s="38">
        <v>356.973940480907</v>
      </c>
      <c r="F42" s="39"/>
      <c r="G42" s="39"/>
    </row>
    <row r="43" spans="1:7" ht="15.6" x14ac:dyDescent="0.3">
      <c r="A43" s="3"/>
      <c r="B43" s="2"/>
      <c r="C43" s="5"/>
      <c r="D43" s="5"/>
      <c r="E43" s="36"/>
      <c r="F43" s="31"/>
      <c r="G43" s="31"/>
    </row>
    <row r="44" spans="1:7" ht="15.6" x14ac:dyDescent="0.3">
      <c r="A44" s="3"/>
      <c r="B44" s="2"/>
      <c r="C44" s="6" t="s">
        <v>46</v>
      </c>
      <c r="D44" s="17"/>
      <c r="E44" s="46">
        <v>-15477.334939519049</v>
      </c>
      <c r="F44" s="39">
        <v>-9.7851455220098416E-2</v>
      </c>
      <c r="G44" s="39">
        <v>-6.296770382066541E-2</v>
      </c>
    </row>
    <row r="45" spans="1:7" ht="15.6" x14ac:dyDescent="0.3">
      <c r="A45" s="3"/>
      <c r="B45" s="2"/>
      <c r="C45" s="6"/>
      <c r="D45" s="17"/>
      <c r="E45" s="45"/>
      <c r="F45" s="28"/>
      <c r="G45" s="28"/>
    </row>
    <row r="46" spans="1:7" ht="15.75" customHeight="1" x14ac:dyDescent="0.3">
      <c r="A46" s="3"/>
      <c r="B46" s="2"/>
      <c r="C46" s="135" t="s">
        <v>177</v>
      </c>
      <c r="D46" s="135"/>
      <c r="E46" s="135"/>
      <c r="F46" s="135"/>
      <c r="G46" s="135"/>
    </row>
    <row r="47" spans="1:7" ht="15.75" customHeight="1" x14ac:dyDescent="0.3">
      <c r="A47" s="3"/>
      <c r="B47" s="2"/>
      <c r="C47" s="135"/>
      <c r="D47" s="135"/>
      <c r="E47" s="135"/>
      <c r="F47" s="135"/>
      <c r="G47" s="135"/>
    </row>
    <row r="48" spans="1:7" ht="15.6" x14ac:dyDescent="0.3">
      <c r="A48" s="3"/>
      <c r="B48" s="2"/>
      <c r="C48" s="135"/>
      <c r="D48" s="135"/>
      <c r="E48" s="135"/>
      <c r="F48" s="135"/>
      <c r="G48" s="135"/>
    </row>
    <row r="49" spans="1:7" ht="15.6" x14ac:dyDescent="0.3">
      <c r="A49" s="3"/>
      <c r="B49" s="2"/>
      <c r="C49" s="135"/>
      <c r="D49" s="135"/>
      <c r="E49" s="135"/>
      <c r="F49" s="135"/>
      <c r="G49" s="135"/>
    </row>
    <row r="50" spans="1:7" ht="15.6" x14ac:dyDescent="0.3">
      <c r="A50" s="3"/>
      <c r="B50" s="2"/>
      <c r="C50" s="135"/>
      <c r="D50" s="135"/>
      <c r="E50" s="135"/>
      <c r="F50" s="135"/>
      <c r="G50" s="135"/>
    </row>
    <row r="51" spans="1:7" ht="15.6" x14ac:dyDescent="0.3">
      <c r="A51" s="3"/>
      <c r="B51" s="2"/>
      <c r="C51" s="120"/>
      <c r="D51" s="120"/>
      <c r="E51" s="120"/>
      <c r="F51" s="120"/>
      <c r="G51" s="120"/>
    </row>
    <row r="52" spans="1:7" ht="15.6" x14ac:dyDescent="0.3">
      <c r="A52" s="3"/>
      <c r="B52" s="2"/>
      <c r="C52" s="120"/>
      <c r="D52" s="120"/>
      <c r="E52" s="120"/>
      <c r="F52" s="120"/>
      <c r="G52" s="120"/>
    </row>
    <row r="53" spans="1:7" ht="15.6" x14ac:dyDescent="0.3">
      <c r="A53" s="3"/>
      <c r="B53" s="2"/>
      <c r="C53" s="7" t="s">
        <v>47</v>
      </c>
      <c r="D53" s="3"/>
      <c r="E53" s="46">
        <v>-25304.292161597277</v>
      </c>
      <c r="F53" s="39">
        <v>-8.9698224146079961E-2</v>
      </c>
      <c r="G53" s="39">
        <v>-5.7628048180520253E-2</v>
      </c>
    </row>
    <row r="54" spans="1:7" ht="15.6" x14ac:dyDescent="0.3">
      <c r="A54" s="3"/>
      <c r="B54" s="2"/>
      <c r="C54" s="3"/>
      <c r="D54" s="3"/>
      <c r="E54" s="37"/>
      <c r="F54" s="31"/>
      <c r="G54" s="31"/>
    </row>
    <row r="55" spans="1:7" ht="15.6" x14ac:dyDescent="0.3">
      <c r="A55" s="3"/>
      <c r="B55" s="2"/>
      <c r="C55" s="3"/>
      <c r="D55" s="3"/>
      <c r="E55" s="3"/>
      <c r="F55" s="3"/>
      <c r="G55" s="3"/>
    </row>
    <row r="56" spans="1:7" ht="15.6" x14ac:dyDescent="0.3">
      <c r="A56" s="3"/>
      <c r="B56" s="2">
        <v>501</v>
      </c>
      <c r="C56" s="5" t="s">
        <v>39</v>
      </c>
      <c r="D56" s="5"/>
      <c r="E56" s="37">
        <v>-216954.89858999991</v>
      </c>
      <c r="F56" s="31">
        <v>-0.318047157437781</v>
      </c>
      <c r="G56" s="31">
        <v>-0.21475940481210865</v>
      </c>
    </row>
    <row r="57" spans="1:7" ht="15.6" x14ac:dyDescent="0.3">
      <c r="A57" s="3"/>
      <c r="B57" s="2"/>
      <c r="C57" s="6"/>
      <c r="D57" s="17"/>
      <c r="E57" s="45"/>
      <c r="F57" s="28"/>
      <c r="G57" s="28"/>
    </row>
    <row r="58" spans="1:7" ht="15.75" customHeight="1" x14ac:dyDescent="0.3">
      <c r="A58" s="3"/>
      <c r="B58" s="2"/>
      <c r="C58" s="136" t="s">
        <v>147</v>
      </c>
      <c r="D58" s="137"/>
      <c r="E58" s="137"/>
      <c r="F58" s="138"/>
      <c r="G58" s="138"/>
    </row>
    <row r="59" spans="1:7" ht="15.6" x14ac:dyDescent="0.3">
      <c r="A59" s="3"/>
      <c r="B59" s="2"/>
      <c r="C59" s="138"/>
      <c r="D59" s="138"/>
      <c r="E59" s="138"/>
      <c r="F59" s="138"/>
      <c r="G59" s="138"/>
    </row>
    <row r="60" spans="1:7" ht="15.6" x14ac:dyDescent="0.3">
      <c r="A60" s="3"/>
      <c r="B60" s="2"/>
      <c r="C60" s="122"/>
      <c r="D60" s="122"/>
      <c r="E60" s="123"/>
      <c r="F60" s="123"/>
      <c r="G60" s="123"/>
    </row>
    <row r="61" spans="1:7" ht="15.6" x14ac:dyDescent="0.3">
      <c r="A61" s="3"/>
      <c r="B61" s="2"/>
      <c r="C61" s="17"/>
      <c r="D61" s="5"/>
      <c r="E61" s="27"/>
      <c r="F61" s="28"/>
      <c r="G61" s="28"/>
    </row>
    <row r="62" spans="1:7" ht="16.2" thickBot="1" x14ac:dyDescent="0.35">
      <c r="A62" s="3"/>
      <c r="B62" s="2"/>
      <c r="C62" s="7" t="s">
        <v>48</v>
      </c>
      <c r="D62" s="3"/>
      <c r="E62" s="40">
        <v>-242259.1907515972</v>
      </c>
      <c r="F62" s="41">
        <v>-0.25124062402854141</v>
      </c>
      <c r="G62" s="41">
        <v>-0.16701491451635986</v>
      </c>
    </row>
    <row r="63" spans="1:7" ht="15" thickTop="1" x14ac:dyDescent="0.3"/>
  </sheetData>
  <mergeCells count="7">
    <mergeCell ref="C46:G50"/>
    <mergeCell ref="C58:G59"/>
    <mergeCell ref="A1:G1"/>
    <mergeCell ref="A2:G2"/>
    <mergeCell ref="A3:G3"/>
    <mergeCell ref="A4:G4"/>
    <mergeCell ref="C25:G29"/>
  </mergeCells>
  <printOptions horizontalCentered="1"/>
  <pageMargins left="0.5" right="0.25" top="0.75" bottom="0.3" header="0.3" footer="0.3"/>
  <pageSetup scale="74" firstPageNumber="9" orientation="portrait" r:id="rId1"/>
  <headerFooter>
    <oddHeader>&amp;R&amp;"Times New Roman,Regular"&amp;12Exhibit___(DPP/SPA/MBR-2)
Page 11 of 36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0B8A7-595A-4EDC-B11D-A6C72F750017}">
  <sheetPr>
    <pageSetUpPr autoPageBreaks="0" fitToPage="1"/>
  </sheetPr>
  <dimension ref="A1:I63"/>
  <sheetViews>
    <sheetView showGridLines="0" zoomScale="85" zoomScaleNormal="85" zoomScaleSheetLayoutView="100" workbookViewId="0">
      <selection sqref="A1:G1"/>
    </sheetView>
  </sheetViews>
  <sheetFormatPr defaultColWidth="9.109375" defaultRowHeight="14.4" x14ac:dyDescent="0.3"/>
  <cols>
    <col min="1" max="1" width="1.33203125" style="18" customWidth="1"/>
    <col min="2" max="2" width="7.6640625" style="18" customWidth="1"/>
    <col min="3" max="3" width="58.6640625" style="18" customWidth="1"/>
    <col min="4" max="4" width="12" style="18" customWidth="1"/>
    <col min="5" max="11" width="14.6640625" style="18" customWidth="1"/>
    <col min="12" max="13" width="12.6640625" style="18" customWidth="1"/>
    <col min="14" max="16384" width="9.109375" style="18"/>
  </cols>
  <sheetData>
    <row r="1" spans="1:9" ht="15.6" x14ac:dyDescent="0.3">
      <c r="A1" s="140" t="s">
        <v>145</v>
      </c>
      <c r="B1" s="139"/>
      <c r="C1" s="139"/>
      <c r="D1" s="139"/>
      <c r="E1" s="139"/>
      <c r="F1" s="139"/>
      <c r="G1" s="139"/>
    </row>
    <row r="2" spans="1:9" ht="15.6" x14ac:dyDescent="0.3">
      <c r="A2" s="139" t="s">
        <v>63</v>
      </c>
      <c r="B2" s="139"/>
      <c r="C2" s="139"/>
      <c r="D2" s="139"/>
      <c r="E2" s="139"/>
      <c r="F2" s="139"/>
      <c r="G2" s="139"/>
    </row>
    <row r="3" spans="1:9" ht="15.6" x14ac:dyDescent="0.3">
      <c r="A3" s="139" t="s">
        <v>146</v>
      </c>
      <c r="B3" s="139"/>
      <c r="C3" s="139"/>
      <c r="D3" s="139"/>
      <c r="E3" s="139"/>
      <c r="F3" s="139"/>
      <c r="G3" s="139"/>
    </row>
    <row r="4" spans="1:9" ht="15.6" x14ac:dyDescent="0.3">
      <c r="A4" s="139" t="s">
        <v>64</v>
      </c>
      <c r="B4" s="139"/>
      <c r="C4" s="139"/>
      <c r="D4" s="139"/>
      <c r="E4" s="139"/>
      <c r="F4" s="139"/>
      <c r="G4" s="139"/>
    </row>
    <row r="5" spans="1:9" ht="15.6" x14ac:dyDescent="0.3">
      <c r="A5" s="3"/>
      <c r="B5" s="3"/>
      <c r="C5" s="3"/>
      <c r="D5" s="3"/>
      <c r="E5" s="3"/>
      <c r="F5" s="3"/>
      <c r="G5" s="3"/>
      <c r="I5" s="69"/>
    </row>
    <row r="6" spans="1:9" ht="15.6" x14ac:dyDescent="0.3">
      <c r="A6" s="12"/>
      <c r="B6" s="12"/>
      <c r="C6" s="12"/>
      <c r="D6" s="12"/>
      <c r="E6" s="12"/>
      <c r="G6" s="12"/>
    </row>
    <row r="7" spans="1:9" ht="15.6" x14ac:dyDescent="0.3">
      <c r="B7" s="16" t="s">
        <v>32</v>
      </c>
      <c r="C7" s="12"/>
      <c r="D7" s="12"/>
      <c r="E7" s="12"/>
      <c r="F7" s="12"/>
      <c r="G7" s="12"/>
    </row>
    <row r="8" spans="1:9" ht="15.6" x14ac:dyDescent="0.3">
      <c r="A8" s="12"/>
      <c r="B8" s="12"/>
      <c r="C8" s="12"/>
      <c r="D8" s="12"/>
      <c r="E8" s="9" t="s">
        <v>66</v>
      </c>
      <c r="F8" s="9" t="s">
        <v>67</v>
      </c>
      <c r="G8" s="9" t="s">
        <v>67</v>
      </c>
    </row>
    <row r="9" spans="1:9" ht="15.6" x14ac:dyDescent="0.3">
      <c r="A9" s="12"/>
      <c r="B9" s="23" t="s">
        <v>3</v>
      </c>
      <c r="C9" s="12"/>
      <c r="D9" s="12"/>
      <c r="E9" s="23" t="s">
        <v>68</v>
      </c>
      <c r="F9" s="23" t="s">
        <v>68</v>
      </c>
      <c r="G9" s="23" t="s">
        <v>60</v>
      </c>
    </row>
    <row r="10" spans="1:9" ht="15.6" x14ac:dyDescent="0.3">
      <c r="A10" s="12"/>
      <c r="B10" s="12"/>
      <c r="C10" s="12"/>
      <c r="D10" s="12"/>
      <c r="E10" s="12"/>
      <c r="F10" s="12"/>
      <c r="G10" s="12"/>
    </row>
    <row r="11" spans="1:9" ht="15.6" x14ac:dyDescent="0.3">
      <c r="A11" s="12"/>
      <c r="B11" s="9">
        <v>517</v>
      </c>
      <c r="C11" s="25" t="s">
        <v>15</v>
      </c>
      <c r="D11" s="25"/>
      <c r="E11" s="37">
        <v>13536.674049999923</v>
      </c>
      <c r="F11" s="22">
        <v>0.2264496838600209</v>
      </c>
      <c r="G11" s="22">
        <v>0.1375992752432369</v>
      </c>
    </row>
    <row r="12" spans="1:9" ht="15.6" x14ac:dyDescent="0.3">
      <c r="A12" s="12"/>
      <c r="B12" s="9"/>
      <c r="C12" s="25"/>
      <c r="D12" s="25"/>
      <c r="E12" s="37"/>
      <c r="F12" s="22"/>
      <c r="G12" s="22"/>
    </row>
    <row r="13" spans="1:9" ht="15.6" x14ac:dyDescent="0.3">
      <c r="A13" s="12"/>
      <c r="B13" s="2">
        <v>518</v>
      </c>
      <c r="C13" s="5" t="s">
        <v>135</v>
      </c>
      <c r="D13" s="5"/>
      <c r="E13" s="36">
        <v>234.26295000000002</v>
      </c>
      <c r="F13" s="31">
        <v>0.8984643724395901</v>
      </c>
      <c r="G13" s="31">
        <v>0.49910870896953385</v>
      </c>
    </row>
    <row r="14" spans="1:9" ht="15.6" x14ac:dyDescent="0.3">
      <c r="A14" s="12"/>
      <c r="B14" s="2"/>
      <c r="C14" s="5"/>
      <c r="D14" s="5"/>
      <c r="E14" s="37"/>
      <c r="F14" s="31"/>
      <c r="G14" s="31"/>
    </row>
    <row r="15" spans="1:9" ht="15.6" x14ac:dyDescent="0.3">
      <c r="A15" s="12"/>
      <c r="B15" s="2">
        <v>519</v>
      </c>
      <c r="C15" s="5" t="s">
        <v>29</v>
      </c>
      <c r="D15" s="5"/>
      <c r="E15" s="36">
        <v>5475.7300499999992</v>
      </c>
      <c r="F15" s="31">
        <v>3.0509811488544445</v>
      </c>
      <c r="G15" s="31">
        <v>1.4194811650661761</v>
      </c>
    </row>
    <row r="16" spans="1:9" ht="15.6" x14ac:dyDescent="0.3">
      <c r="A16" s="12"/>
      <c r="B16" s="9"/>
      <c r="C16" s="25"/>
      <c r="D16" s="25"/>
      <c r="E16" s="21"/>
      <c r="F16" s="22"/>
      <c r="G16" s="22"/>
    </row>
    <row r="17" spans="1:7" ht="15.6" x14ac:dyDescent="0.3">
      <c r="A17" s="12"/>
      <c r="B17" s="9">
        <v>520</v>
      </c>
      <c r="C17" s="25" t="s">
        <v>30</v>
      </c>
      <c r="D17" s="25"/>
      <c r="E17" s="21">
        <v>-14291.648430000054</v>
      </c>
      <c r="F17" s="22">
        <v>-0.51939205215852635</v>
      </c>
      <c r="G17" s="22">
        <v>-0.37045632898897751</v>
      </c>
    </row>
    <row r="18" spans="1:7" ht="15.6" x14ac:dyDescent="0.3">
      <c r="A18" s="12"/>
      <c r="B18" s="9"/>
      <c r="C18" s="25"/>
      <c r="D18" s="25"/>
      <c r="E18" s="21"/>
      <c r="F18" s="22"/>
      <c r="G18" s="22"/>
    </row>
    <row r="19" spans="1:7" ht="15.6" x14ac:dyDescent="0.3">
      <c r="A19" s="12"/>
      <c r="B19" s="9">
        <v>523</v>
      </c>
      <c r="C19" s="25" t="s">
        <v>18</v>
      </c>
      <c r="D19" s="25"/>
      <c r="E19" s="21">
        <v>0</v>
      </c>
      <c r="F19" s="54" t="s">
        <v>88</v>
      </c>
      <c r="G19" s="54" t="s">
        <v>88</v>
      </c>
    </row>
    <row r="20" spans="1:7" ht="15.6" x14ac:dyDescent="0.3">
      <c r="A20" s="12"/>
      <c r="B20" s="9"/>
      <c r="C20" s="25"/>
      <c r="D20" s="25"/>
      <c r="E20" s="21"/>
      <c r="F20" s="54"/>
      <c r="G20" s="54"/>
    </row>
    <row r="21" spans="1:7" ht="15.6" x14ac:dyDescent="0.3">
      <c r="A21" s="12"/>
      <c r="B21" s="9">
        <v>524</v>
      </c>
      <c r="C21" s="25" t="s">
        <v>31</v>
      </c>
      <c r="D21" s="25"/>
      <c r="E21" s="36">
        <v>71668.023350000061</v>
      </c>
      <c r="F21" s="22">
        <v>1.4387906626650444</v>
      </c>
      <c r="G21" s="22">
        <v>0.75602735939275645</v>
      </c>
    </row>
    <row r="22" spans="1:7" ht="15.6" x14ac:dyDescent="0.3">
      <c r="A22" s="12"/>
      <c r="B22" s="9"/>
      <c r="C22" s="25"/>
      <c r="D22" s="25"/>
      <c r="E22" s="36"/>
      <c r="F22" s="22"/>
      <c r="G22" s="22"/>
    </row>
    <row r="23" spans="1:7" ht="15.6" x14ac:dyDescent="0.3">
      <c r="A23" s="12"/>
      <c r="B23" s="9">
        <v>525</v>
      </c>
      <c r="C23" s="25" t="s">
        <v>20</v>
      </c>
      <c r="D23" s="25"/>
      <c r="E23" s="36">
        <v>-394.91387000000014</v>
      </c>
      <c r="F23" s="22">
        <v>-0.7389925738626516</v>
      </c>
      <c r="G23" s="22">
        <v>-0.57187535385239974</v>
      </c>
    </row>
    <row r="24" spans="1:7" ht="15.6" x14ac:dyDescent="0.3">
      <c r="A24" s="12"/>
      <c r="B24" s="9"/>
      <c r="C24" s="25"/>
      <c r="D24" s="25"/>
      <c r="E24" s="29"/>
      <c r="F24" s="116"/>
      <c r="G24" s="116"/>
    </row>
    <row r="25" spans="1:7" ht="15.6" x14ac:dyDescent="0.3">
      <c r="A25" s="12"/>
      <c r="B25" s="9"/>
      <c r="C25" s="5" t="s">
        <v>161</v>
      </c>
      <c r="D25" s="25"/>
      <c r="E25" s="32">
        <v>767.736327950023</v>
      </c>
      <c r="F25" s="50"/>
      <c r="G25" s="50"/>
    </row>
    <row r="26" spans="1:7" ht="15.6" x14ac:dyDescent="0.3">
      <c r="A26" s="12"/>
      <c r="B26" s="9"/>
      <c r="C26" s="25"/>
      <c r="D26" s="25"/>
      <c r="E26" s="29"/>
      <c r="F26" s="30"/>
      <c r="G26" s="30"/>
    </row>
    <row r="27" spans="1:7" ht="15.6" x14ac:dyDescent="0.3">
      <c r="A27" s="12"/>
      <c r="B27" s="9"/>
      <c r="C27" s="8" t="s">
        <v>33</v>
      </c>
      <c r="D27" s="11"/>
      <c r="E27" s="64">
        <v>76995.864427949957</v>
      </c>
      <c r="F27" s="33">
        <v>0.55421660396441175</v>
      </c>
      <c r="G27" s="33">
        <v>0.32115769780846248</v>
      </c>
    </row>
    <row r="28" spans="1:7" ht="15.6" x14ac:dyDescent="0.3">
      <c r="A28" s="4"/>
      <c r="B28" s="5"/>
      <c r="C28" s="3"/>
      <c r="D28" s="3"/>
      <c r="E28" s="3"/>
      <c r="F28" s="3"/>
      <c r="G28" s="3"/>
    </row>
    <row r="29" spans="1:7" ht="15.75" customHeight="1" x14ac:dyDescent="0.3">
      <c r="A29" s="4"/>
      <c r="B29" s="5"/>
      <c r="C29" s="141" t="s">
        <v>163</v>
      </c>
      <c r="D29" s="141"/>
      <c r="E29" s="141"/>
      <c r="F29" s="141"/>
      <c r="G29" s="141"/>
    </row>
    <row r="30" spans="1:7" ht="15.6" x14ac:dyDescent="0.3">
      <c r="A30" s="4"/>
      <c r="B30" s="5"/>
      <c r="C30" s="141"/>
      <c r="D30" s="141"/>
      <c r="E30" s="141"/>
      <c r="F30" s="141"/>
      <c r="G30" s="141"/>
    </row>
    <row r="31" spans="1:7" ht="15.6" x14ac:dyDescent="0.3">
      <c r="A31" s="4"/>
      <c r="B31" s="5"/>
      <c r="C31" s="141"/>
      <c r="D31" s="141"/>
      <c r="E31" s="141"/>
      <c r="F31" s="141"/>
      <c r="G31" s="141"/>
    </row>
    <row r="32" spans="1:7" ht="15.6" x14ac:dyDescent="0.3">
      <c r="A32" s="4"/>
      <c r="B32" s="5"/>
      <c r="C32" s="141"/>
      <c r="D32" s="141"/>
      <c r="E32" s="141"/>
      <c r="F32" s="141"/>
      <c r="G32" s="141"/>
    </row>
    <row r="33" spans="1:7" ht="30" customHeight="1" x14ac:dyDescent="0.3">
      <c r="A33" s="4"/>
      <c r="B33" s="5"/>
      <c r="C33" s="141"/>
      <c r="D33" s="141"/>
      <c r="E33" s="141"/>
      <c r="F33" s="141"/>
      <c r="G33" s="141"/>
    </row>
    <row r="34" spans="1:7" ht="15.6" x14ac:dyDescent="0.3">
      <c r="A34" s="4"/>
      <c r="B34" s="5"/>
      <c r="C34" s="103"/>
      <c r="D34" s="103"/>
      <c r="E34" s="103"/>
      <c r="F34" s="103"/>
      <c r="G34" s="103"/>
    </row>
    <row r="35" spans="1:7" ht="15.6" x14ac:dyDescent="0.3">
      <c r="A35" s="12"/>
      <c r="B35" s="9">
        <v>528</v>
      </c>
      <c r="C35" s="5" t="s">
        <v>22</v>
      </c>
      <c r="D35" s="5"/>
      <c r="E35" s="37">
        <v>4600.5710499999986</v>
      </c>
      <c r="F35" s="31">
        <v>0.40268881599219802</v>
      </c>
      <c r="G35" s="31">
        <v>0.23827665348131499</v>
      </c>
    </row>
    <row r="36" spans="1:7" ht="15.6" x14ac:dyDescent="0.3">
      <c r="A36" s="12"/>
      <c r="B36" s="9"/>
      <c r="C36" s="5"/>
      <c r="D36" s="5"/>
      <c r="E36" s="37"/>
      <c r="F36" s="31"/>
      <c r="G36" s="31"/>
    </row>
    <row r="37" spans="1:7" ht="15.6" x14ac:dyDescent="0.3">
      <c r="A37" s="12"/>
      <c r="B37" s="9">
        <v>529</v>
      </c>
      <c r="C37" s="5" t="s">
        <v>23</v>
      </c>
      <c r="D37" s="5"/>
      <c r="E37" s="36">
        <v>1327.4640999999997</v>
      </c>
      <c r="F37" s="31">
        <v>0.20972435423611513</v>
      </c>
      <c r="G37" s="31">
        <v>0.12777640616368924</v>
      </c>
    </row>
    <row r="38" spans="1:7" ht="15.6" x14ac:dyDescent="0.3">
      <c r="A38" s="12"/>
      <c r="B38" s="9"/>
      <c r="C38" s="5"/>
      <c r="D38" s="5"/>
      <c r="E38" s="36"/>
      <c r="F38" s="31"/>
      <c r="G38" s="31"/>
    </row>
    <row r="39" spans="1:7" ht="15.6" x14ac:dyDescent="0.3">
      <c r="A39" s="12"/>
      <c r="B39" s="9">
        <v>530</v>
      </c>
      <c r="C39" s="5" t="s">
        <v>34</v>
      </c>
      <c r="D39" s="5"/>
      <c r="E39" s="36">
        <v>12600.984169999969</v>
      </c>
      <c r="F39" s="31">
        <v>0.44151432935364587</v>
      </c>
      <c r="G39" s="31">
        <v>0.2598148231378683</v>
      </c>
    </row>
    <row r="40" spans="1:7" ht="15.6" x14ac:dyDescent="0.3">
      <c r="A40" s="12"/>
      <c r="B40" s="9"/>
      <c r="C40" s="5"/>
      <c r="D40" s="5"/>
      <c r="E40" s="36"/>
      <c r="F40" s="31"/>
      <c r="G40" s="31"/>
    </row>
    <row r="41" spans="1:7" ht="15.6" x14ac:dyDescent="0.3">
      <c r="A41" s="12"/>
      <c r="B41" s="9">
        <v>531</v>
      </c>
      <c r="C41" s="5" t="s">
        <v>25</v>
      </c>
      <c r="D41" s="5"/>
      <c r="E41" s="36">
        <v>2075.4005299999712</v>
      </c>
      <c r="F41" s="31">
        <v>0.13382808585185504</v>
      </c>
      <c r="G41" s="31">
        <v>8.2557242485543636E-2</v>
      </c>
    </row>
    <row r="42" spans="1:7" ht="15.6" x14ac:dyDescent="0.3">
      <c r="A42" s="12"/>
      <c r="B42" s="9"/>
      <c r="C42" s="5"/>
      <c r="D42" s="5"/>
      <c r="E42" s="36"/>
      <c r="F42" s="31"/>
      <c r="G42" s="31"/>
    </row>
    <row r="43" spans="1:7" ht="15.6" x14ac:dyDescent="0.3">
      <c r="A43" s="12"/>
      <c r="B43" s="9">
        <v>532</v>
      </c>
      <c r="C43" s="5" t="s">
        <v>35</v>
      </c>
      <c r="D43" s="5"/>
      <c r="E43" s="38">
        <v>-7943.2987300000032</v>
      </c>
      <c r="F43" s="39">
        <v>-0.70863796713456972</v>
      </c>
      <c r="G43" s="39">
        <v>-0.54106927770239399</v>
      </c>
    </row>
    <row r="44" spans="1:7" ht="15.6" x14ac:dyDescent="0.3">
      <c r="A44" s="12"/>
      <c r="B44" s="9"/>
      <c r="C44" s="3"/>
      <c r="D44" s="3"/>
      <c r="E44" s="27"/>
      <c r="F44" s="28"/>
      <c r="G44" s="28"/>
    </row>
    <row r="45" spans="1:7" ht="15.6" x14ac:dyDescent="0.3">
      <c r="A45" s="12"/>
      <c r="B45" s="9"/>
      <c r="C45" s="6" t="s">
        <v>36</v>
      </c>
      <c r="D45" s="17"/>
      <c r="E45" s="64">
        <v>12661.121119999934</v>
      </c>
      <c r="F45" s="39">
        <v>0.17341203597560204</v>
      </c>
      <c r="G45" s="39">
        <v>0.10627601862099856</v>
      </c>
    </row>
    <row r="46" spans="1:7" ht="15.6" x14ac:dyDescent="0.3">
      <c r="A46" s="12"/>
      <c r="B46" s="9"/>
      <c r="C46" s="17"/>
      <c r="D46" s="17"/>
      <c r="E46" s="45"/>
      <c r="F46" s="28"/>
      <c r="G46" s="28"/>
    </row>
    <row r="47" spans="1:7" ht="33" customHeight="1" x14ac:dyDescent="0.3">
      <c r="A47" s="12"/>
      <c r="B47" s="9"/>
      <c r="C47" s="136" t="s">
        <v>157</v>
      </c>
      <c r="D47" s="138"/>
      <c r="E47" s="138"/>
      <c r="F47" s="138"/>
      <c r="G47" s="138"/>
    </row>
    <row r="48" spans="1:7" ht="15.6" x14ac:dyDescent="0.3">
      <c r="A48" s="12"/>
      <c r="B48" s="9"/>
      <c r="C48" s="101"/>
      <c r="D48" s="102"/>
      <c r="E48" s="102"/>
      <c r="F48" s="102"/>
      <c r="G48" s="102"/>
    </row>
    <row r="49" spans="1:7" ht="15.6" x14ac:dyDescent="0.3">
      <c r="A49" s="3"/>
      <c r="B49" s="2"/>
      <c r="C49" s="47"/>
      <c r="D49" s="47"/>
      <c r="E49" s="47"/>
      <c r="F49" s="47"/>
      <c r="G49" s="47"/>
    </row>
    <row r="50" spans="1:7" ht="15.6" x14ac:dyDescent="0.3">
      <c r="A50" s="12"/>
      <c r="B50" s="2">
        <v>407</v>
      </c>
      <c r="C50" s="5" t="s">
        <v>37</v>
      </c>
      <c r="D50" s="5"/>
      <c r="E50" s="36">
        <v>998.15975000000003</v>
      </c>
      <c r="F50" s="65">
        <v>0.77186794432382178</v>
      </c>
      <c r="G50" s="65">
        <v>0.43517219338370383</v>
      </c>
    </row>
    <row r="51" spans="1:7" ht="15.6" x14ac:dyDescent="0.3">
      <c r="A51" s="12"/>
      <c r="B51" s="9"/>
      <c r="C51" s="12"/>
      <c r="D51" s="25"/>
      <c r="E51" s="32"/>
      <c r="F51" s="33"/>
      <c r="G51" s="33"/>
    </row>
    <row r="52" spans="1:7" ht="15.6" x14ac:dyDescent="0.3">
      <c r="A52" s="12"/>
      <c r="B52" s="9"/>
      <c r="C52" s="11"/>
      <c r="D52" s="11"/>
      <c r="E52" s="11"/>
      <c r="F52" s="11"/>
      <c r="G52" s="11"/>
    </row>
    <row r="53" spans="1:7" ht="15.6" x14ac:dyDescent="0.3">
      <c r="A53" s="12"/>
      <c r="B53" s="9"/>
      <c r="C53" s="13" t="s">
        <v>38</v>
      </c>
      <c r="D53" s="12"/>
      <c r="E53" s="51">
        <v>90655.145297949886</v>
      </c>
      <c r="F53" s="33">
        <v>0.42514726260543073</v>
      </c>
      <c r="G53" s="33">
        <v>0.25076170117565488</v>
      </c>
    </row>
    <row r="54" spans="1:7" ht="15.6" x14ac:dyDescent="0.3">
      <c r="A54" s="12"/>
      <c r="B54" s="9"/>
      <c r="C54" s="11"/>
      <c r="D54" s="11"/>
      <c r="E54" s="52"/>
      <c r="F54" s="30"/>
      <c r="G54" s="30"/>
    </row>
    <row r="55" spans="1:7" ht="15.6" x14ac:dyDescent="0.3">
      <c r="A55" s="12"/>
      <c r="B55" s="9"/>
      <c r="C55" s="12"/>
      <c r="D55" s="12"/>
      <c r="E55" s="12"/>
      <c r="F55" s="12"/>
      <c r="G55" s="12"/>
    </row>
    <row r="56" spans="1:7" ht="15.6" x14ac:dyDescent="0.3">
      <c r="A56" s="12"/>
      <c r="B56" s="2">
        <v>518</v>
      </c>
      <c r="C56" s="5" t="s">
        <v>39</v>
      </c>
      <c r="D56" s="5"/>
      <c r="E56" s="36">
        <v>3851.6909999999998</v>
      </c>
      <c r="F56" s="31">
        <v>2.8709457560823669E-2</v>
      </c>
      <c r="G56" s="31">
        <v>1.803762969018563E-2</v>
      </c>
    </row>
    <row r="57" spans="1:7" ht="15.6" x14ac:dyDescent="0.3">
      <c r="A57" s="3"/>
      <c r="B57" s="2"/>
      <c r="C57" s="3"/>
      <c r="D57" s="5"/>
      <c r="E57" s="27"/>
      <c r="F57" s="28"/>
      <c r="G57" s="28"/>
    </row>
    <row r="58" spans="1:7" ht="15.75" customHeight="1" x14ac:dyDescent="0.3">
      <c r="A58" s="3"/>
      <c r="B58" s="2"/>
      <c r="C58" s="136" t="s">
        <v>147</v>
      </c>
      <c r="D58" s="137"/>
      <c r="E58" s="137"/>
      <c r="F58" s="138"/>
      <c r="G58" s="138"/>
    </row>
    <row r="59" spans="1:7" ht="15.75" customHeight="1" x14ac:dyDescent="0.3">
      <c r="A59" s="3"/>
      <c r="B59" s="2"/>
      <c r="C59" s="138"/>
      <c r="D59" s="138"/>
      <c r="E59" s="138"/>
      <c r="F59" s="138"/>
      <c r="G59" s="138"/>
    </row>
    <row r="60" spans="1:7" ht="15.6" x14ac:dyDescent="0.3">
      <c r="A60" s="12"/>
      <c r="B60" s="9"/>
      <c r="C60" s="12"/>
      <c r="D60" s="25"/>
      <c r="E60" s="32"/>
      <c r="F60" s="33"/>
      <c r="G60" s="33"/>
    </row>
    <row r="61" spans="1:7" ht="15.6" x14ac:dyDescent="0.3">
      <c r="A61" s="12"/>
      <c r="B61" s="9"/>
      <c r="C61" s="12"/>
      <c r="D61" s="12"/>
      <c r="E61" s="26"/>
      <c r="F61" s="22"/>
      <c r="G61" s="22"/>
    </row>
    <row r="62" spans="1:7" ht="16.2" thickBot="1" x14ac:dyDescent="0.35">
      <c r="A62" s="12"/>
      <c r="B62" s="9"/>
      <c r="C62" s="13" t="s">
        <v>40</v>
      </c>
      <c r="D62" s="12"/>
      <c r="E62" s="34">
        <v>94506.836297949892</v>
      </c>
      <c r="F62" s="35">
        <v>0.27204557994366108</v>
      </c>
      <c r="G62" s="35">
        <v>0.16413055506125218</v>
      </c>
    </row>
    <row r="63" spans="1:7" ht="15" thickTop="1" x14ac:dyDescent="0.3"/>
  </sheetData>
  <mergeCells count="7">
    <mergeCell ref="C58:G59"/>
    <mergeCell ref="A1:G1"/>
    <mergeCell ref="A2:G2"/>
    <mergeCell ref="A3:G3"/>
    <mergeCell ref="A4:G4"/>
    <mergeCell ref="C29:G33"/>
    <mergeCell ref="C47:G47"/>
  </mergeCells>
  <printOptions horizontalCentered="1"/>
  <pageMargins left="0.6" right="0.25" top="0.75" bottom="0.3" header="0.3" footer="0.3"/>
  <pageSetup scale="73" firstPageNumber="9" orientation="portrait" r:id="rId1"/>
  <headerFooter>
    <oddHeader>&amp;R&amp;"Times New Roman,Regular"&amp;12Exhibit___(DPP/SPA/MBR-2)
Page 12 of 36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19753-D41A-4E95-8D6E-0BFEE5615612}">
  <sheetPr>
    <pageSetUpPr autoPageBreaks="0" fitToPage="1"/>
  </sheetPr>
  <dimension ref="A1:I50"/>
  <sheetViews>
    <sheetView showGridLines="0" zoomScale="80" zoomScaleNormal="80" zoomScaleSheetLayoutView="85" workbookViewId="0">
      <selection sqref="A1:G1"/>
    </sheetView>
  </sheetViews>
  <sheetFormatPr defaultColWidth="9.109375" defaultRowHeight="14.4" x14ac:dyDescent="0.3"/>
  <cols>
    <col min="1" max="1" width="1.6640625" style="18" customWidth="1"/>
    <col min="2" max="2" width="7.6640625" style="18" customWidth="1"/>
    <col min="3" max="3" width="58.6640625" style="18" customWidth="1"/>
    <col min="4" max="4" width="8.6640625" style="18" customWidth="1"/>
    <col min="5" max="11" width="14.6640625" style="18" customWidth="1"/>
    <col min="12" max="13" width="12.6640625" style="18" customWidth="1"/>
    <col min="14" max="16384" width="9.109375" style="18"/>
  </cols>
  <sheetData>
    <row r="1" spans="1:9" ht="15.6" x14ac:dyDescent="0.3">
      <c r="A1" s="139" t="s">
        <v>145</v>
      </c>
      <c r="B1" s="139"/>
      <c r="C1" s="139"/>
      <c r="D1" s="139"/>
      <c r="E1" s="139"/>
      <c r="F1" s="139"/>
      <c r="G1" s="139"/>
    </row>
    <row r="2" spans="1:9" ht="15.6" x14ac:dyDescent="0.3">
      <c r="A2" s="139" t="s">
        <v>63</v>
      </c>
      <c r="B2" s="139"/>
      <c r="C2" s="139"/>
      <c r="D2" s="139"/>
      <c r="E2" s="139"/>
      <c r="F2" s="139"/>
      <c r="G2" s="139"/>
    </row>
    <row r="3" spans="1:9" ht="15.6" x14ac:dyDescent="0.3">
      <c r="A3" s="139" t="s">
        <v>146</v>
      </c>
      <c r="B3" s="139"/>
      <c r="C3" s="139"/>
      <c r="D3" s="139"/>
      <c r="E3" s="139"/>
      <c r="F3" s="139"/>
      <c r="G3" s="139"/>
    </row>
    <row r="4" spans="1:9" ht="15.6" x14ac:dyDescent="0.3">
      <c r="A4" s="139" t="s">
        <v>64</v>
      </c>
      <c r="B4" s="139"/>
      <c r="C4" s="139"/>
      <c r="D4" s="139"/>
      <c r="E4" s="139"/>
      <c r="F4" s="139"/>
      <c r="G4" s="139"/>
      <c r="H4" s="18" t="s">
        <v>0</v>
      </c>
      <c r="I4" s="70" t="s">
        <v>0</v>
      </c>
    </row>
    <row r="5" spans="1:9" ht="15.6" x14ac:dyDescent="0.3">
      <c r="A5" s="3"/>
      <c r="B5" s="3"/>
      <c r="C5" s="3"/>
      <c r="D5" s="3"/>
      <c r="E5" s="3"/>
      <c r="F5" s="3"/>
      <c r="G5" s="3"/>
      <c r="I5" s="66" t="s">
        <v>0</v>
      </c>
    </row>
    <row r="6" spans="1:9" ht="15.6" x14ac:dyDescent="0.3">
      <c r="A6" s="3"/>
      <c r="B6" s="3"/>
      <c r="C6" s="3"/>
      <c r="D6" s="3"/>
      <c r="E6" s="3"/>
      <c r="G6" s="3"/>
      <c r="I6" s="66" t="s">
        <v>0</v>
      </c>
    </row>
    <row r="7" spans="1:9" ht="15.6" x14ac:dyDescent="0.3">
      <c r="B7" s="4" t="s">
        <v>14</v>
      </c>
      <c r="C7" s="3"/>
      <c r="D7" s="3"/>
      <c r="E7" s="3"/>
      <c r="F7" s="3"/>
      <c r="G7" s="3"/>
    </row>
    <row r="8" spans="1:9" ht="15.6" x14ac:dyDescent="0.3">
      <c r="A8" s="3"/>
      <c r="B8" s="3"/>
      <c r="C8" s="3"/>
      <c r="D8" s="3"/>
      <c r="E8" s="2" t="s">
        <v>66</v>
      </c>
      <c r="F8" s="2" t="s">
        <v>67</v>
      </c>
      <c r="G8" s="2" t="s">
        <v>67</v>
      </c>
    </row>
    <row r="9" spans="1:9" ht="15.6" x14ac:dyDescent="0.3">
      <c r="A9" s="3"/>
      <c r="B9" s="24" t="s">
        <v>3</v>
      </c>
      <c r="C9" s="3"/>
      <c r="D9" s="3"/>
      <c r="E9" s="24" t="s">
        <v>68</v>
      </c>
      <c r="F9" s="24" t="s">
        <v>68</v>
      </c>
      <c r="G9" s="24" t="s">
        <v>60</v>
      </c>
    </row>
    <row r="10" spans="1:9" ht="15.6" x14ac:dyDescent="0.3">
      <c r="A10" s="3"/>
      <c r="B10" s="3"/>
      <c r="C10" s="3"/>
      <c r="D10" s="3"/>
      <c r="E10" s="3"/>
      <c r="F10" s="3"/>
      <c r="G10" s="3"/>
    </row>
    <row r="11" spans="1:9" ht="15.6" x14ac:dyDescent="0.3">
      <c r="A11" s="3"/>
      <c r="B11" s="2">
        <v>535</v>
      </c>
      <c r="C11" s="5" t="s">
        <v>15</v>
      </c>
      <c r="D11" s="5"/>
      <c r="E11" s="37">
        <v>852.86279000000241</v>
      </c>
      <c r="F11" s="31">
        <v>0.36660861225403335</v>
      </c>
      <c r="G11" s="31">
        <v>0.2180636740342512</v>
      </c>
    </row>
    <row r="12" spans="1:9" ht="15.6" x14ac:dyDescent="0.3">
      <c r="A12" s="3"/>
      <c r="B12" s="2"/>
      <c r="C12" s="5"/>
      <c r="D12" s="5"/>
      <c r="E12" s="37"/>
      <c r="F12" s="31"/>
      <c r="G12" s="31"/>
    </row>
    <row r="13" spans="1:9" ht="15.6" x14ac:dyDescent="0.3">
      <c r="A13" s="3"/>
      <c r="B13" s="2">
        <v>536</v>
      </c>
      <c r="C13" s="5" t="s">
        <v>16</v>
      </c>
      <c r="D13" s="5"/>
      <c r="E13" s="36">
        <v>2199.1752700000002</v>
      </c>
      <c r="F13" s="31">
        <v>3.1766459785126488</v>
      </c>
      <c r="G13" s="31">
        <v>1.4666167891201778</v>
      </c>
    </row>
    <row r="14" spans="1:9" ht="15.6" x14ac:dyDescent="0.3">
      <c r="A14" s="3"/>
      <c r="B14" s="2"/>
      <c r="C14" s="5"/>
      <c r="D14" s="5"/>
      <c r="E14" s="36"/>
      <c r="F14" s="31"/>
      <c r="G14" s="31"/>
    </row>
    <row r="15" spans="1:9" ht="15.6" x14ac:dyDescent="0.3">
      <c r="A15" s="3"/>
      <c r="B15" s="2">
        <v>537</v>
      </c>
      <c r="C15" s="5" t="s">
        <v>17</v>
      </c>
      <c r="D15" s="5"/>
      <c r="E15" s="36">
        <v>-142.78903000000165</v>
      </c>
      <c r="F15" s="31">
        <v>-4.7518084849034262E-2</v>
      </c>
      <c r="G15" s="31">
        <v>-3.0279981449220394E-2</v>
      </c>
    </row>
    <row r="16" spans="1:9" ht="15.6" x14ac:dyDescent="0.3">
      <c r="A16" s="3"/>
      <c r="B16" s="2"/>
      <c r="C16" s="5"/>
      <c r="D16" s="5"/>
      <c r="E16" s="36"/>
      <c r="F16" s="31"/>
      <c r="G16" s="31"/>
    </row>
    <row r="17" spans="1:9" ht="15.6" x14ac:dyDescent="0.3">
      <c r="A17" s="3"/>
      <c r="B17" s="2">
        <v>538</v>
      </c>
      <c r="C17" s="5" t="s">
        <v>18</v>
      </c>
      <c r="D17" s="5"/>
      <c r="E17" s="36">
        <v>-639.89927999999463</v>
      </c>
      <c r="F17" s="31">
        <v>-0.11958737610540372</v>
      </c>
      <c r="G17" s="31">
        <v>-7.7290468160188253E-2</v>
      </c>
    </row>
    <row r="18" spans="1:9" ht="15.6" x14ac:dyDescent="0.3">
      <c r="A18" s="3"/>
      <c r="B18" s="2"/>
      <c r="C18" s="5"/>
      <c r="D18" s="5"/>
      <c r="E18" s="36"/>
      <c r="F18" s="31"/>
      <c r="G18" s="31"/>
    </row>
    <row r="19" spans="1:9" ht="15.6" x14ac:dyDescent="0.3">
      <c r="A19" s="3"/>
      <c r="B19" s="2">
        <v>539</v>
      </c>
      <c r="C19" s="5" t="s">
        <v>19</v>
      </c>
      <c r="D19" s="5"/>
      <c r="E19" s="36">
        <v>-2609.324619999933</v>
      </c>
      <c r="F19" s="31">
        <v>-0.28298940931373662</v>
      </c>
      <c r="G19" s="31">
        <v>-0.189500050916386</v>
      </c>
      <c r="I19" s="66" t="s">
        <v>0</v>
      </c>
    </row>
    <row r="20" spans="1:9" ht="15.6" x14ac:dyDescent="0.3">
      <c r="A20" s="3"/>
      <c r="B20" s="2"/>
      <c r="C20" s="5"/>
      <c r="D20" s="5"/>
      <c r="E20" s="36"/>
      <c r="F20" s="31"/>
      <c r="G20" s="31"/>
    </row>
    <row r="21" spans="1:9" ht="15.6" x14ac:dyDescent="0.3">
      <c r="A21" s="3"/>
      <c r="B21" s="2">
        <v>540</v>
      </c>
      <c r="C21" s="5" t="s">
        <v>20</v>
      </c>
      <c r="D21" s="5"/>
      <c r="E21" s="36">
        <v>8.8584999999999994</v>
      </c>
      <c r="F21" s="31">
        <v>1.6137170962747063</v>
      </c>
      <c r="G21" s="31">
        <v>0.83455921323548843</v>
      </c>
    </row>
    <row r="22" spans="1:9" ht="15.6" x14ac:dyDescent="0.3">
      <c r="A22" s="3"/>
      <c r="B22" s="2"/>
      <c r="C22" s="3"/>
      <c r="D22" s="3"/>
      <c r="E22" s="36"/>
      <c r="F22" s="31"/>
      <c r="G22" s="31"/>
    </row>
    <row r="23" spans="1:9" ht="15.6" x14ac:dyDescent="0.3">
      <c r="A23" s="3"/>
      <c r="B23" s="2"/>
      <c r="C23" s="5" t="s">
        <v>161</v>
      </c>
      <c r="D23" s="3"/>
      <c r="E23" s="38">
        <v>1510.55604950612</v>
      </c>
      <c r="F23" s="39"/>
      <c r="G23" s="39"/>
    </row>
    <row r="24" spans="1:9" ht="15.6" x14ac:dyDescent="0.3">
      <c r="A24" s="3"/>
      <c r="B24" s="2"/>
      <c r="C24" s="3"/>
      <c r="D24" s="3"/>
      <c r="E24" s="36"/>
      <c r="F24" s="31"/>
      <c r="G24" s="31"/>
    </row>
    <row r="25" spans="1:9" ht="15.6" x14ac:dyDescent="0.3">
      <c r="A25" s="3"/>
      <c r="B25" s="2"/>
      <c r="C25" s="6" t="s">
        <v>21</v>
      </c>
      <c r="D25" s="17"/>
      <c r="E25" s="46">
        <v>1179.4396795061932</v>
      </c>
      <c r="F25" s="39">
        <v>6.1783137359195488E-2</v>
      </c>
      <c r="G25" s="39">
        <v>3.8588903556216581E-2</v>
      </c>
    </row>
    <row r="26" spans="1:9" ht="15.6" x14ac:dyDescent="0.3">
      <c r="A26" s="4"/>
      <c r="B26" s="5"/>
      <c r="C26" s="3"/>
      <c r="D26" s="3"/>
      <c r="E26" s="3"/>
      <c r="F26" s="3"/>
      <c r="G26" s="3"/>
    </row>
    <row r="27" spans="1:9" ht="15.6" x14ac:dyDescent="0.3">
      <c r="A27" s="4"/>
      <c r="B27" s="5"/>
      <c r="C27" s="136" t="s">
        <v>174</v>
      </c>
      <c r="D27" s="137"/>
      <c r="E27" s="137"/>
      <c r="F27" s="137"/>
      <c r="G27" s="137"/>
    </row>
    <row r="28" spans="1:9" ht="63" customHeight="1" x14ac:dyDescent="0.3">
      <c r="A28" s="4"/>
      <c r="B28" s="5"/>
      <c r="C28" s="137"/>
      <c r="D28" s="137"/>
      <c r="E28" s="137"/>
      <c r="F28" s="137"/>
      <c r="G28" s="137"/>
    </row>
    <row r="29" spans="1:9" ht="15.6" x14ac:dyDescent="0.3">
      <c r="A29" s="4"/>
      <c r="B29" s="5"/>
      <c r="C29" s="128"/>
      <c r="D29" s="128"/>
      <c r="E29" s="128"/>
      <c r="F29" s="128"/>
      <c r="G29" s="128"/>
    </row>
    <row r="30" spans="1:9" ht="15.6" x14ac:dyDescent="0.3">
      <c r="A30" s="4"/>
      <c r="B30" s="5"/>
      <c r="C30" s="3"/>
      <c r="D30" s="3"/>
      <c r="E30" s="3"/>
      <c r="F30" s="3"/>
      <c r="G30" s="3"/>
    </row>
    <row r="31" spans="1:9" ht="15.6" x14ac:dyDescent="0.3">
      <c r="A31" s="3"/>
      <c r="B31" s="2">
        <v>541</v>
      </c>
      <c r="C31" s="5" t="s">
        <v>22</v>
      </c>
      <c r="D31" s="5"/>
      <c r="E31" s="37">
        <v>-109.10529999999468</v>
      </c>
      <c r="F31" s="31">
        <v>-4.0993349480895669E-2</v>
      </c>
      <c r="G31" s="31">
        <v>-2.6089793526486105E-2</v>
      </c>
    </row>
    <row r="32" spans="1:9" ht="15.6" x14ac:dyDescent="0.3">
      <c r="A32" s="3"/>
      <c r="B32" s="2"/>
      <c r="C32" s="5"/>
      <c r="D32" s="5"/>
      <c r="E32" s="37"/>
      <c r="F32" s="31"/>
      <c r="G32" s="31"/>
    </row>
    <row r="33" spans="1:7" ht="15.6" x14ac:dyDescent="0.3">
      <c r="A33" s="3"/>
      <c r="B33" s="2">
        <v>542</v>
      </c>
      <c r="C33" s="5" t="s">
        <v>23</v>
      </c>
      <c r="D33" s="5"/>
      <c r="E33" s="36">
        <v>-275.61206999999752</v>
      </c>
      <c r="F33" s="31">
        <v>-6.9024302344939503E-2</v>
      </c>
      <c r="G33" s="31">
        <v>-4.4166798072952984E-2</v>
      </c>
    </row>
    <row r="34" spans="1:7" ht="15.6" x14ac:dyDescent="0.3">
      <c r="A34" s="3"/>
      <c r="B34" s="2"/>
      <c r="C34" s="5"/>
      <c r="D34" s="5"/>
      <c r="E34" s="36"/>
      <c r="F34" s="31"/>
      <c r="G34" s="31"/>
    </row>
    <row r="35" spans="1:7" ht="15.6" x14ac:dyDescent="0.3">
      <c r="A35" s="3"/>
      <c r="B35" s="2">
        <v>543</v>
      </c>
      <c r="C35" s="5" t="s">
        <v>24</v>
      </c>
      <c r="D35" s="5"/>
      <c r="E35" s="36">
        <v>-1081.8109999999995</v>
      </c>
      <c r="F35" s="31">
        <v>-0.71623367775295488</v>
      </c>
      <c r="G35" s="31">
        <v>-0.54866232179414109</v>
      </c>
    </row>
    <row r="36" spans="1:7" ht="15.6" x14ac:dyDescent="0.3">
      <c r="A36" s="3"/>
      <c r="B36" s="2"/>
      <c r="C36" s="5"/>
      <c r="D36" s="5"/>
      <c r="E36" s="36"/>
      <c r="F36" s="31"/>
      <c r="G36" s="31"/>
    </row>
    <row r="37" spans="1:7" ht="15.6" x14ac:dyDescent="0.3">
      <c r="A37" s="3"/>
      <c r="B37" s="2">
        <v>544</v>
      </c>
      <c r="C37" s="5" t="s">
        <v>25</v>
      </c>
      <c r="D37" s="5"/>
      <c r="E37" s="36">
        <v>968.95225000000278</v>
      </c>
      <c r="F37" s="31">
        <v>0.17404338643043879</v>
      </c>
      <c r="G37" s="31">
        <v>0.10665191493411919</v>
      </c>
    </row>
    <row r="38" spans="1:7" ht="15.6" x14ac:dyDescent="0.3">
      <c r="A38" s="3"/>
      <c r="B38" s="2"/>
      <c r="C38" s="5"/>
      <c r="D38" s="5"/>
      <c r="E38" s="36"/>
      <c r="F38" s="31"/>
      <c r="G38" s="31"/>
    </row>
    <row r="39" spans="1:7" ht="15.6" x14ac:dyDescent="0.3">
      <c r="A39" s="3"/>
      <c r="B39" s="2">
        <v>545</v>
      </c>
      <c r="C39" s="5" t="s">
        <v>26</v>
      </c>
      <c r="D39" s="5"/>
      <c r="E39" s="36">
        <v>990.94780000000071</v>
      </c>
      <c r="F39" s="31">
        <v>1.3263950961433466</v>
      </c>
      <c r="G39" s="31">
        <v>0.70447078744751424</v>
      </c>
    </row>
    <row r="40" spans="1:7" ht="15.6" x14ac:dyDescent="0.3">
      <c r="A40" s="3"/>
      <c r="B40" s="2"/>
      <c r="C40" s="5"/>
      <c r="D40" s="5"/>
      <c r="E40" s="36"/>
      <c r="F40" s="31"/>
      <c r="G40" s="31"/>
    </row>
    <row r="41" spans="1:7" ht="15.6" x14ac:dyDescent="0.3">
      <c r="A41" s="3"/>
      <c r="B41" s="2"/>
      <c r="C41" s="5" t="s">
        <v>161</v>
      </c>
      <c r="D41" s="5"/>
      <c r="E41" s="38">
        <v>52.505080884799199</v>
      </c>
      <c r="F41" s="39"/>
      <c r="G41" s="39"/>
    </row>
    <row r="42" spans="1:7" ht="15.6" x14ac:dyDescent="0.3">
      <c r="A42" s="3"/>
      <c r="B42" s="2"/>
      <c r="C42" s="3"/>
      <c r="D42" s="3"/>
      <c r="E42" s="36"/>
      <c r="F42" s="31"/>
      <c r="G42" s="31"/>
    </row>
    <row r="43" spans="1:7" ht="15.6" x14ac:dyDescent="0.3">
      <c r="A43" s="3"/>
      <c r="B43" s="2"/>
      <c r="C43" s="6" t="s">
        <v>27</v>
      </c>
      <c r="D43" s="17"/>
      <c r="E43" s="46">
        <v>545.87676088481089</v>
      </c>
      <c r="F43" s="39">
        <v>3.783763404319692E-2</v>
      </c>
      <c r="G43" s="39">
        <v>2.3733697692334799E-2</v>
      </c>
    </row>
    <row r="44" spans="1:7" ht="15.6" x14ac:dyDescent="0.3">
      <c r="A44" s="3"/>
      <c r="B44" s="2"/>
      <c r="C44" s="6"/>
      <c r="D44" s="17"/>
      <c r="E44" s="45"/>
      <c r="F44" s="28"/>
      <c r="G44" s="28"/>
    </row>
    <row r="45" spans="1:7" ht="50.25" customHeight="1" x14ac:dyDescent="0.3">
      <c r="A45" s="3"/>
      <c r="B45" s="2"/>
      <c r="C45" s="135" t="s">
        <v>175</v>
      </c>
      <c r="D45" s="135"/>
      <c r="E45" s="135"/>
      <c r="F45" s="135"/>
      <c r="G45" s="135"/>
    </row>
    <row r="46" spans="1:7" ht="15.6" x14ac:dyDescent="0.3">
      <c r="A46" s="3"/>
      <c r="B46" s="2"/>
      <c r="C46" s="132"/>
      <c r="D46" s="132"/>
      <c r="E46" s="132"/>
      <c r="F46" s="132"/>
      <c r="G46" s="132"/>
    </row>
    <row r="47" spans="1:7" ht="15.6" x14ac:dyDescent="0.3">
      <c r="A47" s="3"/>
      <c r="B47" s="2"/>
      <c r="C47" s="3"/>
      <c r="D47" s="17"/>
      <c r="E47" s="46"/>
      <c r="F47" s="39"/>
      <c r="G47" s="39"/>
    </row>
    <row r="48" spans="1:7" ht="15.6" x14ac:dyDescent="0.3">
      <c r="A48" s="3"/>
      <c r="B48" s="2"/>
      <c r="C48" s="17"/>
      <c r="D48" s="17"/>
      <c r="E48" s="45"/>
      <c r="F48" s="28"/>
      <c r="G48" s="28"/>
    </row>
    <row r="49" spans="1:7" ht="16.2" thickBot="1" x14ac:dyDescent="0.35">
      <c r="A49" s="3"/>
      <c r="B49" s="2"/>
      <c r="C49" s="7" t="s">
        <v>28</v>
      </c>
      <c r="D49" s="3"/>
      <c r="E49" s="40">
        <v>1725.3164403910041</v>
      </c>
      <c r="F49" s="41">
        <v>5.1476146895283417E-2</v>
      </c>
      <c r="G49" s="41">
        <v>3.2209989837177933E-2</v>
      </c>
    </row>
    <row r="50" spans="1:7" ht="16.2" thickTop="1" x14ac:dyDescent="0.3">
      <c r="A50" s="3"/>
      <c r="B50" s="2"/>
      <c r="C50" s="3"/>
      <c r="D50" s="3"/>
      <c r="E50" s="36"/>
      <c r="F50" s="36"/>
      <c r="G50" s="36"/>
    </row>
  </sheetData>
  <mergeCells count="6">
    <mergeCell ref="C45:G45"/>
    <mergeCell ref="A1:G1"/>
    <mergeCell ref="A2:G2"/>
    <mergeCell ref="A3:G3"/>
    <mergeCell ref="A4:G4"/>
    <mergeCell ref="C27:G28"/>
  </mergeCells>
  <printOptions horizontalCentered="1"/>
  <pageMargins left="0.6" right="0.25" top="0.75" bottom="0.3" header="0.3" footer="0.3"/>
  <pageSetup scale="80" firstPageNumber="9" orientation="portrait" r:id="rId1"/>
  <headerFooter>
    <oddHeader>&amp;R&amp;"Times New Roman,Regular"&amp;12Exhibit___(DPP/SPA/MBR-2)
Page 13 of 36</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B1D90-78DB-4FCD-8662-A20488719847}">
  <sheetPr>
    <pageSetUpPr autoPageBreaks="0" fitToPage="1"/>
  </sheetPr>
  <dimension ref="A1:I54"/>
  <sheetViews>
    <sheetView showGridLines="0" zoomScale="90" zoomScaleNormal="90" zoomScaleSheetLayoutView="80" workbookViewId="0">
      <selection sqref="A1:G1"/>
    </sheetView>
  </sheetViews>
  <sheetFormatPr defaultColWidth="9.109375" defaultRowHeight="14.4" x14ac:dyDescent="0.3"/>
  <cols>
    <col min="1" max="1" width="1" style="18" customWidth="1"/>
    <col min="2" max="2" width="7.6640625" style="18" customWidth="1"/>
    <col min="3" max="3" width="58.6640625" style="18" customWidth="1"/>
    <col min="4" max="4" width="12.44140625" style="18" customWidth="1"/>
    <col min="5" max="11" width="14.6640625" style="18" customWidth="1"/>
    <col min="12" max="13" width="12.6640625" style="18" customWidth="1"/>
    <col min="14" max="16384" width="9.109375" style="18"/>
  </cols>
  <sheetData>
    <row r="1" spans="1:9" ht="15.6" x14ac:dyDescent="0.3">
      <c r="A1" s="139" t="s">
        <v>145</v>
      </c>
      <c r="B1" s="139"/>
      <c r="C1" s="139"/>
      <c r="D1" s="139"/>
      <c r="E1" s="139"/>
      <c r="F1" s="139"/>
      <c r="G1" s="139"/>
    </row>
    <row r="2" spans="1:9" ht="15.6" x14ac:dyDescent="0.3">
      <c r="A2" s="139" t="s">
        <v>63</v>
      </c>
      <c r="B2" s="139"/>
      <c r="C2" s="139"/>
      <c r="D2" s="139"/>
      <c r="E2" s="139"/>
      <c r="F2" s="139"/>
      <c r="G2" s="139"/>
    </row>
    <row r="3" spans="1:9" ht="15.6" x14ac:dyDescent="0.3">
      <c r="A3" s="139" t="s">
        <v>146</v>
      </c>
      <c r="B3" s="139"/>
      <c r="C3" s="139"/>
      <c r="D3" s="139"/>
      <c r="E3" s="139"/>
      <c r="F3" s="139"/>
      <c r="G3" s="139"/>
    </row>
    <row r="4" spans="1:9" ht="15.6" x14ac:dyDescent="0.3">
      <c r="A4" s="139" t="s">
        <v>64</v>
      </c>
      <c r="B4" s="139"/>
      <c r="C4" s="139"/>
      <c r="D4" s="139"/>
      <c r="E4" s="139"/>
      <c r="F4" s="139"/>
      <c r="G4" s="139"/>
    </row>
    <row r="5" spans="1:9" ht="15.6" x14ac:dyDescent="0.3">
      <c r="A5" s="3"/>
      <c r="B5" s="3"/>
      <c r="C5" s="3"/>
      <c r="D5" s="3"/>
      <c r="E5" s="3"/>
      <c r="F5" s="3"/>
      <c r="G5" s="3"/>
      <c r="I5" s="66" t="s">
        <v>0</v>
      </c>
    </row>
    <row r="6" spans="1:9" ht="15.6" x14ac:dyDescent="0.3">
      <c r="A6" s="3"/>
      <c r="B6" s="3"/>
      <c r="C6" s="3"/>
      <c r="D6" s="3"/>
      <c r="E6" s="3"/>
      <c r="G6" s="3"/>
      <c r="I6" s="66" t="s">
        <v>0</v>
      </c>
    </row>
    <row r="7" spans="1:9" ht="15.6" x14ac:dyDescent="0.3">
      <c r="B7" s="4" t="s">
        <v>125</v>
      </c>
      <c r="C7" s="3"/>
      <c r="D7" s="3"/>
      <c r="E7" s="3"/>
      <c r="F7" s="3"/>
      <c r="G7" s="3"/>
      <c r="I7" s="18" t="s">
        <v>0</v>
      </c>
    </row>
    <row r="8" spans="1:9" ht="15.6" x14ac:dyDescent="0.3">
      <c r="A8" s="3"/>
      <c r="B8" s="3"/>
      <c r="C8" s="3"/>
      <c r="D8" s="3"/>
      <c r="E8" s="2" t="s">
        <v>66</v>
      </c>
      <c r="F8" s="2" t="s">
        <v>67</v>
      </c>
      <c r="G8" s="2" t="s">
        <v>67</v>
      </c>
    </row>
    <row r="9" spans="1:9" ht="15.6" x14ac:dyDescent="0.3">
      <c r="A9" s="3"/>
      <c r="B9" s="24" t="s">
        <v>3</v>
      </c>
      <c r="C9" s="3"/>
      <c r="D9" s="3"/>
      <c r="E9" s="24" t="s">
        <v>68</v>
      </c>
      <c r="F9" s="24" t="s">
        <v>68</v>
      </c>
      <c r="G9" s="24" t="s">
        <v>60</v>
      </c>
    </row>
    <row r="10" spans="1:9" ht="15.6" x14ac:dyDescent="0.3">
      <c r="A10" s="3"/>
      <c r="B10" s="3"/>
      <c r="C10" s="3"/>
      <c r="D10" s="3"/>
      <c r="E10" s="3"/>
      <c r="F10" s="3"/>
      <c r="G10" s="3"/>
    </row>
    <row r="11" spans="1:9" ht="15.6" x14ac:dyDescent="0.3">
      <c r="A11" s="3"/>
      <c r="B11" s="2">
        <v>546</v>
      </c>
      <c r="C11" s="5" t="s">
        <v>15</v>
      </c>
      <c r="D11" s="5"/>
      <c r="E11" s="37">
        <v>3668.9405700000207</v>
      </c>
      <c r="F11" s="31">
        <v>0.53403288874076971</v>
      </c>
      <c r="G11" s="31">
        <v>0.31029554891350797</v>
      </c>
    </row>
    <row r="12" spans="1:9" ht="15.6" x14ac:dyDescent="0.3">
      <c r="A12" s="3"/>
      <c r="B12" s="2"/>
      <c r="C12" s="5"/>
      <c r="D12" s="5"/>
      <c r="E12" s="37"/>
      <c r="F12" s="31"/>
      <c r="G12" s="31"/>
    </row>
    <row r="13" spans="1:9" ht="15.6" x14ac:dyDescent="0.3">
      <c r="A13" s="3"/>
      <c r="B13" s="2">
        <v>547</v>
      </c>
      <c r="C13" s="5" t="s">
        <v>41</v>
      </c>
      <c r="D13" s="5"/>
      <c r="E13" s="36">
        <v>8.1850000000000005</v>
      </c>
      <c r="F13" s="54" t="s">
        <v>88</v>
      </c>
      <c r="G13" s="54" t="s">
        <v>88</v>
      </c>
    </row>
    <row r="14" spans="1:9" ht="15.6" x14ac:dyDescent="0.3">
      <c r="A14" s="3"/>
      <c r="B14" s="2"/>
      <c r="C14" s="5"/>
      <c r="D14" s="5"/>
      <c r="E14" s="36"/>
      <c r="F14" s="54"/>
      <c r="G14" s="54"/>
    </row>
    <row r="15" spans="1:9" ht="15.6" x14ac:dyDescent="0.3">
      <c r="A15" s="3"/>
      <c r="B15" s="2">
        <v>548</v>
      </c>
      <c r="C15" s="5" t="s">
        <v>126</v>
      </c>
      <c r="D15" s="5"/>
      <c r="E15" s="36">
        <v>1776.2917400000142</v>
      </c>
      <c r="F15" s="31">
        <v>0.25906746959627724</v>
      </c>
      <c r="G15" s="31">
        <v>0.15661506349707688</v>
      </c>
    </row>
    <row r="16" spans="1:9" ht="15.6" x14ac:dyDescent="0.3">
      <c r="A16" s="3"/>
      <c r="B16" s="2"/>
      <c r="C16" s="5"/>
      <c r="D16" s="5"/>
      <c r="E16" s="36"/>
      <c r="F16" s="31"/>
      <c r="G16" s="31"/>
    </row>
    <row r="17" spans="1:7" ht="15.6" x14ac:dyDescent="0.3">
      <c r="A17" s="3"/>
      <c r="B17" s="2">
        <v>549</v>
      </c>
      <c r="C17" s="60" t="s">
        <v>127</v>
      </c>
      <c r="D17" s="5"/>
      <c r="E17" s="36">
        <v>2383.2111200000791</v>
      </c>
      <c r="F17" s="31">
        <v>0.13729463863689084</v>
      </c>
      <c r="G17" s="31">
        <v>8.4646465482653088E-2</v>
      </c>
    </row>
    <row r="18" spans="1:7" ht="15.6" x14ac:dyDescent="0.3">
      <c r="A18" s="3"/>
      <c r="B18" s="2"/>
      <c r="C18" s="60"/>
      <c r="D18" s="5"/>
      <c r="E18" s="36"/>
      <c r="F18" s="31"/>
      <c r="G18" s="31"/>
    </row>
    <row r="19" spans="1:7" ht="15.6" x14ac:dyDescent="0.3">
      <c r="A19" s="3"/>
      <c r="B19" s="2">
        <v>550</v>
      </c>
      <c r="C19" s="5" t="s">
        <v>20</v>
      </c>
      <c r="D19" s="5"/>
      <c r="E19" s="36">
        <v>-54.635349999999995</v>
      </c>
      <c r="F19" s="31">
        <v>-0.93931094715324503</v>
      </c>
      <c r="G19" s="31">
        <v>-0.82961234656526472</v>
      </c>
    </row>
    <row r="20" spans="1:7" ht="15.6" x14ac:dyDescent="0.3">
      <c r="A20" s="3"/>
      <c r="B20" s="2"/>
      <c r="C20" s="5"/>
      <c r="D20" s="5"/>
      <c r="E20" s="27"/>
      <c r="F20" s="28"/>
      <c r="G20" s="28"/>
    </row>
    <row r="21" spans="1:7" ht="15.6" x14ac:dyDescent="0.3">
      <c r="A21" s="3"/>
      <c r="B21" s="2"/>
      <c r="C21" s="5" t="s">
        <v>161</v>
      </c>
      <c r="D21" s="5"/>
      <c r="E21" s="38">
        <v>669.42378185026644</v>
      </c>
      <c r="F21" s="39"/>
      <c r="G21" s="39"/>
    </row>
    <row r="22" spans="1:7" ht="15.6" x14ac:dyDescent="0.3">
      <c r="A22" s="3"/>
      <c r="B22" s="2"/>
      <c r="C22" s="3"/>
      <c r="D22" s="3"/>
      <c r="E22" s="36"/>
      <c r="F22" s="31"/>
      <c r="G22" s="31"/>
    </row>
    <row r="23" spans="1:7" ht="15.6" x14ac:dyDescent="0.3">
      <c r="A23" s="3"/>
      <c r="B23" s="2"/>
      <c r="C23" s="6" t="s">
        <v>128</v>
      </c>
      <c r="D23" s="17"/>
      <c r="E23" s="46">
        <v>8451.4168618503809</v>
      </c>
      <c r="F23" s="39">
        <v>0.27733344425916756</v>
      </c>
      <c r="G23" s="39">
        <v>0.16718459632270188</v>
      </c>
    </row>
    <row r="24" spans="1:7" ht="15.6" x14ac:dyDescent="0.3">
      <c r="A24" s="4"/>
      <c r="B24" s="5"/>
      <c r="C24" s="3"/>
      <c r="D24" s="3"/>
      <c r="E24" s="3"/>
      <c r="F24" s="31"/>
      <c r="G24" s="31"/>
    </row>
    <row r="25" spans="1:7" ht="94.5" customHeight="1" x14ac:dyDescent="0.3">
      <c r="A25" s="4"/>
      <c r="B25" s="5"/>
      <c r="C25" s="136" t="s">
        <v>168</v>
      </c>
      <c r="D25" s="137"/>
      <c r="E25" s="137"/>
      <c r="F25" s="137"/>
      <c r="G25" s="137"/>
    </row>
    <row r="26" spans="1:7" ht="15.6" x14ac:dyDescent="0.3">
      <c r="A26" s="3"/>
      <c r="B26" s="3"/>
      <c r="C26" s="61"/>
      <c r="D26" s="3"/>
      <c r="E26" s="2"/>
      <c r="F26" s="42"/>
      <c r="G26" s="42"/>
    </row>
    <row r="27" spans="1:7" ht="15.6" x14ac:dyDescent="0.3">
      <c r="A27" s="3"/>
      <c r="B27" s="2">
        <v>551</v>
      </c>
      <c r="C27" s="5" t="s">
        <v>22</v>
      </c>
      <c r="D27" s="5"/>
      <c r="E27" s="37">
        <v>1767.7754500000142</v>
      </c>
      <c r="F27" s="31">
        <v>0.24599887768237533</v>
      </c>
      <c r="G27" s="31">
        <v>0.14901827874429752</v>
      </c>
    </row>
    <row r="28" spans="1:7" ht="15.6" x14ac:dyDescent="0.3">
      <c r="A28" s="3"/>
      <c r="B28" s="2"/>
      <c r="C28" s="5"/>
      <c r="D28" s="5"/>
      <c r="E28" s="37"/>
      <c r="F28" s="31"/>
      <c r="G28" s="31"/>
    </row>
    <row r="29" spans="1:7" ht="15.6" x14ac:dyDescent="0.3">
      <c r="A29" s="3"/>
      <c r="B29" s="2">
        <v>552</v>
      </c>
      <c r="C29" s="5" t="s">
        <v>23</v>
      </c>
      <c r="D29" s="5"/>
      <c r="E29" s="36">
        <v>-1228.2553500000201</v>
      </c>
      <c r="F29" s="31">
        <v>-0.11662243237190906</v>
      </c>
      <c r="G29" s="31">
        <v>-7.5329124223082577E-2</v>
      </c>
    </row>
    <row r="30" spans="1:7" ht="15.6" x14ac:dyDescent="0.3">
      <c r="A30" s="3"/>
      <c r="B30" s="2"/>
      <c r="C30" s="5"/>
      <c r="D30" s="5"/>
      <c r="E30" s="36"/>
      <c r="F30" s="31"/>
      <c r="G30" s="31"/>
    </row>
    <row r="31" spans="1:7" ht="15.6" x14ac:dyDescent="0.3">
      <c r="A31" s="3"/>
      <c r="B31" s="2">
        <v>553</v>
      </c>
      <c r="C31" s="5" t="s">
        <v>129</v>
      </c>
      <c r="D31" s="5"/>
      <c r="E31" s="36">
        <v>-1657.4110000000001</v>
      </c>
      <c r="F31" s="31">
        <v>-4.8551947597714501E-2</v>
      </c>
      <c r="G31" s="31">
        <v>-3.0944897821248207E-2</v>
      </c>
    </row>
    <row r="32" spans="1:7" ht="15.6" x14ac:dyDescent="0.3">
      <c r="A32" s="3"/>
      <c r="B32" s="2"/>
      <c r="C32" s="5"/>
      <c r="D32" s="5"/>
      <c r="E32" s="36"/>
      <c r="F32" s="31"/>
      <c r="G32" s="31"/>
    </row>
    <row r="33" spans="1:7" ht="15.6" x14ac:dyDescent="0.3">
      <c r="A33" s="3"/>
      <c r="B33" s="2">
        <v>554</v>
      </c>
      <c r="C33" s="5" t="s">
        <v>130</v>
      </c>
      <c r="D33" s="5"/>
      <c r="E33" s="36">
        <v>683.18837999999334</v>
      </c>
      <c r="F33" s="31">
        <v>0.27540984106166783</v>
      </c>
      <c r="G33" s="31">
        <v>0.16607414648713825</v>
      </c>
    </row>
    <row r="34" spans="1:7" ht="15.6" x14ac:dyDescent="0.3">
      <c r="A34" s="3"/>
      <c r="B34" s="2"/>
      <c r="C34" s="5"/>
      <c r="D34" s="5"/>
      <c r="E34" s="27"/>
      <c r="F34" s="28"/>
      <c r="G34" s="28"/>
    </row>
    <row r="35" spans="1:7" ht="15.6" x14ac:dyDescent="0.3">
      <c r="A35" s="3"/>
      <c r="B35" s="2"/>
      <c r="C35" s="5" t="s">
        <v>161</v>
      </c>
      <c r="D35" s="5"/>
      <c r="E35" s="38">
        <v>99.100279160709107</v>
      </c>
      <c r="F35" s="39"/>
      <c r="G35" s="39"/>
    </row>
    <row r="36" spans="1:7" ht="15.6" x14ac:dyDescent="0.3">
      <c r="A36" s="3"/>
      <c r="B36" s="2"/>
      <c r="C36" s="3"/>
      <c r="D36" s="3" t="s">
        <v>0</v>
      </c>
      <c r="E36" s="36"/>
      <c r="F36" s="31"/>
      <c r="G36" s="31"/>
    </row>
    <row r="37" spans="1:7" ht="15.6" x14ac:dyDescent="0.3">
      <c r="A37" s="3"/>
      <c r="B37" s="2"/>
      <c r="C37" s="6" t="s">
        <v>131</v>
      </c>
      <c r="D37" s="17"/>
      <c r="E37" s="46">
        <v>-335.60224083930359</v>
      </c>
      <c r="F37" s="39">
        <v>-6.1877686212382516E-3</v>
      </c>
      <c r="G37" s="39">
        <v>-3.9125316271921839E-3</v>
      </c>
    </row>
    <row r="38" spans="1:7" ht="15.6" x14ac:dyDescent="0.3">
      <c r="A38" s="3"/>
      <c r="B38" s="2"/>
      <c r="C38" s="17"/>
      <c r="D38" s="17"/>
      <c r="E38" s="45"/>
      <c r="F38" s="28"/>
      <c r="G38" s="28"/>
    </row>
    <row r="39" spans="1:7" ht="15.6" x14ac:dyDescent="0.3">
      <c r="A39" s="3"/>
      <c r="B39" s="2"/>
      <c r="C39" s="135" t="s">
        <v>178</v>
      </c>
      <c r="D39" s="142"/>
      <c r="E39" s="142"/>
      <c r="F39" s="142"/>
      <c r="G39" s="142"/>
    </row>
    <row r="40" spans="1:7" ht="15.6" x14ac:dyDescent="0.3">
      <c r="A40" s="3"/>
      <c r="B40" s="2"/>
      <c r="C40" s="135"/>
      <c r="D40" s="142"/>
      <c r="E40" s="142"/>
      <c r="F40" s="142"/>
      <c r="G40" s="142"/>
    </row>
    <row r="41" spans="1:7" ht="15.6" x14ac:dyDescent="0.3">
      <c r="A41" s="3"/>
      <c r="B41" s="2"/>
      <c r="C41" s="135"/>
      <c r="D41" s="142"/>
      <c r="E41" s="142"/>
      <c r="F41" s="142"/>
      <c r="G41" s="142"/>
    </row>
    <row r="42" spans="1:7" ht="33.75" customHeight="1" x14ac:dyDescent="0.3">
      <c r="A42" s="3"/>
      <c r="B42" s="2"/>
      <c r="C42" s="135"/>
      <c r="D42" s="142"/>
      <c r="E42" s="142"/>
      <c r="F42" s="142"/>
      <c r="G42" s="142"/>
    </row>
    <row r="43" spans="1:7" ht="15.6" x14ac:dyDescent="0.3">
      <c r="A43" s="3"/>
      <c r="B43" s="2"/>
      <c r="C43" s="62"/>
      <c r="D43" s="62"/>
      <c r="E43" s="117"/>
      <c r="F43" s="28"/>
      <c r="G43" s="28"/>
    </row>
    <row r="44" spans="1:7" ht="15.6" x14ac:dyDescent="0.3">
      <c r="A44" s="3"/>
      <c r="B44" s="2"/>
      <c r="C44" s="3"/>
      <c r="D44" s="5"/>
      <c r="E44" s="27"/>
      <c r="F44" s="28"/>
      <c r="G44" s="28"/>
    </row>
    <row r="45" spans="1:7" ht="15.6" x14ac:dyDescent="0.3">
      <c r="A45" s="3"/>
      <c r="B45" s="2"/>
      <c r="C45" s="7" t="s">
        <v>132</v>
      </c>
      <c r="D45" s="3"/>
      <c r="E45" s="46">
        <v>8115.8146210110772</v>
      </c>
      <c r="F45" s="39">
        <v>9.5806773822136038E-2</v>
      </c>
      <c r="G45" s="39">
        <v>5.9485813106201713E-2</v>
      </c>
    </row>
    <row r="46" spans="1:7" ht="15.6" x14ac:dyDescent="0.3">
      <c r="A46" s="3"/>
      <c r="B46" s="2"/>
      <c r="C46" s="17"/>
      <c r="D46" s="17"/>
      <c r="E46" s="45"/>
      <c r="F46" s="28"/>
      <c r="G46" s="28"/>
    </row>
    <row r="47" spans="1:7" ht="15.6" x14ac:dyDescent="0.3">
      <c r="A47" s="3"/>
      <c r="B47" s="2">
        <v>547</v>
      </c>
      <c r="C47" s="5" t="s">
        <v>39</v>
      </c>
      <c r="D47" s="5"/>
      <c r="E47" s="36">
        <v>-75593.05515999996</v>
      </c>
      <c r="F47" s="65">
        <v>-8.6112846204644336E-2</v>
      </c>
      <c r="G47" s="65">
        <v>-5.528551959187078E-2</v>
      </c>
    </row>
    <row r="48" spans="1:7" ht="15.6" x14ac:dyDescent="0.3">
      <c r="A48" s="3"/>
      <c r="B48" s="2"/>
      <c r="C48" s="5"/>
      <c r="D48" s="5"/>
      <c r="E48" s="27"/>
      <c r="F48" s="28"/>
      <c r="G48" s="28"/>
    </row>
    <row r="49" spans="1:7" ht="15.75" customHeight="1" x14ac:dyDescent="0.3">
      <c r="A49" s="3"/>
      <c r="B49" s="2"/>
      <c r="C49" s="136" t="s">
        <v>147</v>
      </c>
      <c r="D49" s="137"/>
      <c r="E49" s="137"/>
      <c r="F49" s="138"/>
      <c r="G49" s="138"/>
    </row>
    <row r="50" spans="1:7" ht="15.6" x14ac:dyDescent="0.3">
      <c r="A50" s="3"/>
      <c r="B50" s="2"/>
      <c r="C50" s="138"/>
      <c r="D50" s="138"/>
      <c r="E50" s="138"/>
      <c r="F50" s="138"/>
      <c r="G50" s="138"/>
    </row>
    <row r="51" spans="1:7" ht="15.6" x14ac:dyDescent="0.3">
      <c r="A51" s="3"/>
      <c r="B51" s="2"/>
      <c r="C51" s="63"/>
      <c r="D51" s="63"/>
      <c r="E51" s="63"/>
      <c r="F51" s="63"/>
      <c r="G51" s="63"/>
    </row>
    <row r="52" spans="1:7" ht="15.6" x14ac:dyDescent="0.3">
      <c r="A52" s="3"/>
      <c r="B52" s="2"/>
      <c r="C52" s="3"/>
      <c r="D52" s="3"/>
      <c r="E52" s="48"/>
      <c r="F52" s="49"/>
      <c r="G52" s="49"/>
    </row>
    <row r="53" spans="1:7" ht="16.2" thickBot="1" x14ac:dyDescent="0.35">
      <c r="A53" s="3"/>
      <c r="B53" s="2"/>
      <c r="C53" s="7" t="s">
        <v>133</v>
      </c>
      <c r="D53" s="3"/>
      <c r="E53" s="40">
        <v>-67477.240538988888</v>
      </c>
      <c r="F53" s="41">
        <v>-7.010277274987016E-2</v>
      </c>
      <c r="G53" s="41">
        <v>-4.4866273335931628E-2</v>
      </c>
    </row>
    <row r="54" spans="1:7" ht="16.2" thickTop="1" x14ac:dyDescent="0.3">
      <c r="A54" s="3"/>
      <c r="B54" s="2"/>
      <c r="C54" s="3"/>
      <c r="D54" s="3"/>
      <c r="E54" s="36"/>
      <c r="F54" s="36"/>
      <c r="G54" s="31"/>
    </row>
  </sheetData>
  <mergeCells count="7">
    <mergeCell ref="C49:G50"/>
    <mergeCell ref="A1:G1"/>
    <mergeCell ref="A2:G2"/>
    <mergeCell ref="A3:G3"/>
    <mergeCell ref="A4:G4"/>
    <mergeCell ref="C25:G25"/>
    <mergeCell ref="C39:G42"/>
  </mergeCells>
  <printOptions horizontalCentered="1"/>
  <pageMargins left="0.6" right="0.25" top="0.75" bottom="0.3" header="0.3" footer="0.3"/>
  <pageSetup scale="77" firstPageNumber="9" orientation="portrait" r:id="rId1"/>
  <headerFooter>
    <oddHeader>&amp;R&amp;"Times New Roman,Regular"&amp;12Exhibit___(DPP/SPA/MBR-2)
Page 14 of 36</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E29F1-161D-4BC8-8A50-E501262309BC}">
  <sheetPr>
    <pageSetUpPr autoPageBreaks="0"/>
  </sheetPr>
  <dimension ref="A1:K32"/>
  <sheetViews>
    <sheetView showGridLines="0" zoomScale="90" zoomScaleNormal="90" zoomScaleSheetLayoutView="115" workbookViewId="0">
      <selection sqref="A1:G1"/>
    </sheetView>
  </sheetViews>
  <sheetFormatPr defaultColWidth="9.109375" defaultRowHeight="14.4" x14ac:dyDescent="0.3"/>
  <cols>
    <col min="1" max="1" width="1.6640625" style="18" customWidth="1"/>
    <col min="2" max="2" width="7.6640625" style="18" customWidth="1"/>
    <col min="3" max="3" width="58.6640625" style="18" customWidth="1"/>
    <col min="4" max="4" width="15.6640625" style="18" customWidth="1"/>
    <col min="5" max="11" width="14.6640625" style="18" customWidth="1"/>
    <col min="12" max="13" width="12.6640625" style="18" customWidth="1"/>
    <col min="14" max="16384" width="9.109375" style="18"/>
  </cols>
  <sheetData>
    <row r="1" spans="1:11" ht="15.6" x14ac:dyDescent="0.3">
      <c r="A1" s="139" t="s">
        <v>145</v>
      </c>
      <c r="B1" s="139"/>
      <c r="C1" s="139"/>
      <c r="D1" s="139"/>
      <c r="E1" s="139"/>
      <c r="F1" s="139"/>
      <c r="G1" s="139"/>
    </row>
    <row r="2" spans="1:11" ht="15.6" x14ac:dyDescent="0.3">
      <c r="A2" s="139" t="s">
        <v>63</v>
      </c>
      <c r="B2" s="139"/>
      <c r="C2" s="139"/>
      <c r="D2" s="139"/>
      <c r="E2" s="139"/>
      <c r="F2" s="139"/>
      <c r="G2" s="139"/>
    </row>
    <row r="3" spans="1:11" ht="15.6" x14ac:dyDescent="0.3">
      <c r="A3" s="139" t="s">
        <v>146</v>
      </c>
      <c r="B3" s="139"/>
      <c r="C3" s="139"/>
      <c r="D3" s="139"/>
      <c r="E3" s="139"/>
      <c r="F3" s="139"/>
      <c r="G3" s="139"/>
    </row>
    <row r="4" spans="1:11" ht="15.6" x14ac:dyDescent="0.3">
      <c r="A4" s="139" t="s">
        <v>64</v>
      </c>
      <c r="B4" s="139"/>
      <c r="C4" s="139"/>
      <c r="D4" s="139"/>
      <c r="E4" s="139"/>
      <c r="F4" s="139"/>
      <c r="G4" s="139"/>
    </row>
    <row r="5" spans="1:11" ht="15.6" x14ac:dyDescent="0.3">
      <c r="A5" s="12"/>
      <c r="B5" s="12"/>
      <c r="C5" s="12"/>
      <c r="D5" s="12"/>
      <c r="E5" s="12"/>
      <c r="F5" s="12"/>
      <c r="G5" s="12"/>
    </row>
    <row r="6" spans="1:11" ht="15.6" x14ac:dyDescent="0.3">
      <c r="A6" s="12"/>
      <c r="B6" s="12"/>
      <c r="C6" s="12"/>
      <c r="D6" s="12"/>
      <c r="E6" s="12"/>
      <c r="G6" s="12"/>
    </row>
    <row r="7" spans="1:11" ht="15.6" x14ac:dyDescent="0.3">
      <c r="A7" s="12"/>
      <c r="B7" s="16" t="s">
        <v>11</v>
      </c>
      <c r="C7" s="12"/>
      <c r="D7" s="12"/>
      <c r="E7" s="21"/>
      <c r="F7" s="21"/>
      <c r="G7" s="22"/>
    </row>
    <row r="8" spans="1:11" ht="15.6" x14ac:dyDescent="0.3">
      <c r="A8" s="12"/>
      <c r="B8" s="12"/>
      <c r="C8" s="12"/>
      <c r="D8" s="12"/>
      <c r="E8" s="2" t="s">
        <v>66</v>
      </c>
      <c r="F8" s="9" t="s">
        <v>67</v>
      </c>
      <c r="G8" s="9" t="s">
        <v>67</v>
      </c>
    </row>
    <row r="9" spans="1:11" ht="15.6" x14ac:dyDescent="0.3">
      <c r="A9" s="12"/>
      <c r="B9" s="24" t="s">
        <v>3</v>
      </c>
      <c r="C9" s="3"/>
      <c r="D9" s="3"/>
      <c r="E9" s="24" t="s">
        <v>68</v>
      </c>
      <c r="F9" s="24" t="s">
        <v>68</v>
      </c>
      <c r="G9" s="24" t="s">
        <v>60</v>
      </c>
    </row>
    <row r="10" spans="1:11" ht="15.6" x14ac:dyDescent="0.3">
      <c r="A10" s="12"/>
      <c r="B10" s="3"/>
      <c r="C10" s="3"/>
      <c r="D10" s="3"/>
      <c r="E10" s="3"/>
      <c r="F10" s="3"/>
      <c r="G10" s="3"/>
      <c r="K10" s="37"/>
    </row>
    <row r="11" spans="1:11" ht="15.6" x14ac:dyDescent="0.3">
      <c r="A11" s="12"/>
      <c r="B11" s="2">
        <v>555</v>
      </c>
      <c r="C11" s="5" t="s">
        <v>120</v>
      </c>
      <c r="D11" s="5"/>
      <c r="E11" s="37">
        <v>-56847.497410000025</v>
      </c>
      <c r="F11" s="65">
        <v>-0.17040172468925568</v>
      </c>
      <c r="G11" s="65">
        <v>-0.11129292805276358</v>
      </c>
      <c r="J11" s="58"/>
    </row>
    <row r="12" spans="1:11" ht="15.6" x14ac:dyDescent="0.3">
      <c r="A12" s="12"/>
      <c r="B12" s="3"/>
      <c r="C12" s="3"/>
      <c r="D12" s="45"/>
      <c r="E12" s="36"/>
      <c r="F12" s="31"/>
      <c r="G12" s="31"/>
      <c r="K12" s="37"/>
    </row>
    <row r="13" spans="1:11" ht="15.6" x14ac:dyDescent="0.3">
      <c r="A13" s="12"/>
      <c r="B13" s="2">
        <v>556</v>
      </c>
      <c r="C13" s="5" t="s">
        <v>121</v>
      </c>
      <c r="D13" s="5"/>
      <c r="E13" s="36">
        <v>-325.1742699999977</v>
      </c>
      <c r="F13" s="31">
        <v>-2.6250248415253606E-2</v>
      </c>
      <c r="G13" s="31">
        <v>-1.6660248837844005E-2</v>
      </c>
    </row>
    <row r="14" spans="1:11" ht="15.6" x14ac:dyDescent="0.3">
      <c r="A14" s="12"/>
      <c r="B14" s="2"/>
      <c r="C14" s="3"/>
      <c r="D14" s="3"/>
      <c r="E14" s="36"/>
      <c r="F14" s="31"/>
      <c r="G14" s="31"/>
    </row>
    <row r="15" spans="1:11" ht="15.6" x14ac:dyDescent="0.3">
      <c r="A15" s="12"/>
      <c r="B15" s="2">
        <v>557</v>
      </c>
      <c r="C15" s="5" t="s">
        <v>122</v>
      </c>
      <c r="D15" s="5"/>
      <c r="E15" s="36">
        <v>4469.4885900000372</v>
      </c>
      <c r="F15" s="31">
        <v>0.24331468786807695</v>
      </c>
      <c r="G15" s="31">
        <v>0.1474543295736217</v>
      </c>
    </row>
    <row r="16" spans="1:11" ht="15.6" x14ac:dyDescent="0.3">
      <c r="A16" s="12"/>
      <c r="B16" s="2"/>
      <c r="C16" s="5"/>
      <c r="D16" s="5"/>
      <c r="E16" s="27"/>
      <c r="F16" s="28"/>
      <c r="G16" s="28"/>
    </row>
    <row r="17" spans="1:10" ht="15.6" x14ac:dyDescent="0.3">
      <c r="A17" s="12"/>
      <c r="B17" s="2"/>
      <c r="C17" s="5" t="s">
        <v>161</v>
      </c>
      <c r="D17" s="5"/>
      <c r="E17" s="38">
        <v>12657.301024684399</v>
      </c>
      <c r="F17" s="39"/>
      <c r="G17" s="39"/>
    </row>
    <row r="18" spans="1:10" ht="15.6" x14ac:dyDescent="0.3">
      <c r="A18" s="12"/>
      <c r="B18" s="2"/>
      <c r="C18" s="3"/>
      <c r="D18" s="3"/>
      <c r="E18" s="36"/>
      <c r="F18" s="31"/>
      <c r="G18" s="31"/>
    </row>
    <row r="19" spans="1:10" ht="15.6" x14ac:dyDescent="0.3">
      <c r="A19" s="12"/>
      <c r="B19" s="2"/>
      <c r="C19" s="6" t="s">
        <v>12</v>
      </c>
      <c r="D19" s="17"/>
      <c r="E19" s="46">
        <v>-40045.882065315585</v>
      </c>
      <c r="F19" s="39">
        <v>-0.11386115071173114</v>
      </c>
      <c r="G19" s="39">
        <v>-7.350468508999275E-2</v>
      </c>
      <c r="J19" s="58"/>
    </row>
    <row r="20" spans="1:10" ht="15.6" x14ac:dyDescent="0.3">
      <c r="A20" s="12"/>
      <c r="B20" s="2"/>
      <c r="C20" s="72" t="s">
        <v>13</v>
      </c>
      <c r="D20" s="3"/>
      <c r="E20" s="36"/>
      <c r="F20" s="31"/>
      <c r="G20" s="31"/>
    </row>
    <row r="21" spans="1:10" ht="15.6" x14ac:dyDescent="0.3">
      <c r="A21" s="12"/>
      <c r="B21" s="2"/>
      <c r="C21" s="72"/>
      <c r="D21" s="3"/>
      <c r="E21" s="36"/>
      <c r="F21" s="31"/>
      <c r="G21" s="31"/>
    </row>
    <row r="22" spans="1:10" ht="50.25" customHeight="1" x14ac:dyDescent="0.3">
      <c r="A22" s="12"/>
      <c r="B22" s="2"/>
      <c r="C22" s="136" t="s">
        <v>162</v>
      </c>
      <c r="D22" s="142"/>
      <c r="E22" s="142"/>
      <c r="F22" s="142"/>
      <c r="G22" s="142"/>
    </row>
    <row r="23" spans="1:10" ht="15.6" x14ac:dyDescent="0.3">
      <c r="A23" s="12"/>
      <c r="B23" s="9"/>
      <c r="C23" s="59"/>
      <c r="D23" s="59"/>
      <c r="E23" s="59"/>
      <c r="F23" s="59"/>
      <c r="G23" s="59"/>
    </row>
    <row r="24" spans="1:10" ht="15.6" x14ac:dyDescent="0.3">
      <c r="A24" s="12"/>
      <c r="B24" s="9"/>
      <c r="C24" s="3"/>
      <c r="D24" s="3"/>
      <c r="E24" s="36"/>
      <c r="F24" s="31"/>
      <c r="G24" s="31"/>
    </row>
    <row r="25" spans="1:10" ht="15.6" x14ac:dyDescent="0.3">
      <c r="A25" s="12"/>
      <c r="B25" s="2">
        <v>555</v>
      </c>
      <c r="C25" s="5" t="s">
        <v>123</v>
      </c>
      <c r="D25" s="5"/>
      <c r="E25" s="37">
        <v>-2807.7251799999476</v>
      </c>
      <c r="F25" s="65">
        <v>-3.4291297153267297E-3</v>
      </c>
      <c r="G25" s="65">
        <v>-2.1671363552737688E-3</v>
      </c>
    </row>
    <row r="26" spans="1:10" ht="15.6" x14ac:dyDescent="0.3">
      <c r="A26" s="12"/>
      <c r="B26" s="9"/>
      <c r="C26" s="6"/>
      <c r="D26" s="17"/>
      <c r="E26" s="45"/>
      <c r="F26" s="28"/>
      <c r="G26" s="28"/>
    </row>
    <row r="27" spans="1:10" ht="15.75" customHeight="1" x14ac:dyDescent="0.3">
      <c r="A27" s="12"/>
      <c r="B27" s="9"/>
      <c r="C27" s="136" t="s">
        <v>147</v>
      </c>
      <c r="D27" s="137"/>
      <c r="E27" s="137"/>
      <c r="F27" s="138"/>
      <c r="G27" s="138"/>
    </row>
    <row r="28" spans="1:10" ht="15.6" x14ac:dyDescent="0.3">
      <c r="A28" s="12"/>
      <c r="B28" s="9"/>
      <c r="C28" s="138"/>
      <c r="D28" s="138"/>
      <c r="E28" s="138"/>
      <c r="F28" s="138"/>
      <c r="G28" s="138"/>
    </row>
    <row r="29" spans="1:10" ht="15.6" x14ac:dyDescent="0.3">
      <c r="A29" s="12"/>
      <c r="B29" s="9"/>
      <c r="C29" s="12"/>
      <c r="D29" s="12"/>
      <c r="E29" s="32"/>
      <c r="F29" s="33"/>
      <c r="G29" s="33"/>
    </row>
    <row r="30" spans="1:10" ht="15.6" x14ac:dyDescent="0.3">
      <c r="A30" s="12"/>
      <c r="B30" s="9"/>
      <c r="C30" s="12"/>
      <c r="D30" s="12"/>
      <c r="E30" s="21"/>
      <c r="F30" s="22"/>
      <c r="G30" s="22"/>
    </row>
    <row r="31" spans="1:10" ht="16.2" thickBot="1" x14ac:dyDescent="0.35">
      <c r="A31" s="12"/>
      <c r="B31" s="9"/>
      <c r="C31" s="8" t="s">
        <v>124</v>
      </c>
      <c r="D31" s="11"/>
      <c r="E31" s="40">
        <v>-42853.607245315536</v>
      </c>
      <c r="F31" s="41">
        <v>-3.6611539090661172E-2</v>
      </c>
      <c r="G31" s="41">
        <v>-2.3281686900637144E-2</v>
      </c>
    </row>
    <row r="32" spans="1:10" ht="16.2" thickTop="1" x14ac:dyDescent="0.3">
      <c r="A32" s="12"/>
      <c r="B32" s="9"/>
      <c r="C32" s="15"/>
      <c r="D32" s="12"/>
      <c r="E32" s="21"/>
      <c r="F32" s="22"/>
      <c r="G32" s="22"/>
    </row>
  </sheetData>
  <mergeCells count="6">
    <mergeCell ref="C27:G28"/>
    <mergeCell ref="A1:G1"/>
    <mergeCell ref="A2:G2"/>
    <mergeCell ref="A3:G3"/>
    <mergeCell ref="A4:G4"/>
    <mergeCell ref="C22:G22"/>
  </mergeCells>
  <printOptions horizontalCentered="1"/>
  <pageMargins left="0.6" right="0.25" top="0.75" bottom="0.3" header="0.3" footer="0.3"/>
  <pageSetup scale="72" firstPageNumber="9" orientation="portrait" r:id="rId1"/>
  <headerFooter>
    <oddHeader>&amp;R&amp;"Times New Roman,Regular"&amp;12Exhibit___(DPP/SPA/MBR-2)
Page 15 of 36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BCBCA-8125-4695-AC21-DB6C20A6D97B}">
  <sheetPr>
    <pageSetUpPr autoPageBreaks="0" fitToPage="1"/>
  </sheetPr>
  <dimension ref="A1:O58"/>
  <sheetViews>
    <sheetView showGridLines="0" zoomScale="80" zoomScaleNormal="80" zoomScaleSheetLayoutView="115" workbookViewId="0">
      <selection sqref="A1:G1"/>
    </sheetView>
  </sheetViews>
  <sheetFormatPr defaultColWidth="9.109375" defaultRowHeight="14.4" x14ac:dyDescent="0.3"/>
  <cols>
    <col min="1" max="1" width="1.88671875" style="18" customWidth="1"/>
    <col min="2" max="2" width="7.6640625" style="18" customWidth="1"/>
    <col min="3" max="3" width="58.6640625" style="18" customWidth="1"/>
    <col min="4" max="4" width="5.44140625" style="18" customWidth="1"/>
    <col min="5" max="5" width="14.6640625" style="18" customWidth="1"/>
    <col min="6" max="7" width="15.5546875" style="18" customWidth="1"/>
    <col min="8" max="11" width="14.6640625" style="18" customWidth="1"/>
    <col min="12" max="13" width="12.6640625" style="18" customWidth="1"/>
    <col min="14" max="16384" width="9.109375" style="18"/>
  </cols>
  <sheetData>
    <row r="1" spans="1:9" ht="15.6" x14ac:dyDescent="0.3">
      <c r="A1" s="139" t="s">
        <v>114</v>
      </c>
      <c r="B1" s="139"/>
      <c r="C1" s="139"/>
      <c r="D1" s="139"/>
      <c r="E1" s="139"/>
      <c r="F1" s="139"/>
      <c r="G1" s="139"/>
    </row>
    <row r="2" spans="1:9" ht="15.6" x14ac:dyDescent="0.3">
      <c r="A2" s="139" t="s">
        <v>63</v>
      </c>
      <c r="B2" s="139"/>
      <c r="C2" s="139"/>
      <c r="D2" s="139"/>
      <c r="E2" s="139"/>
      <c r="F2" s="139"/>
      <c r="G2" s="139"/>
      <c r="I2" s="66" t="s">
        <v>0</v>
      </c>
    </row>
    <row r="3" spans="1:9" ht="15.6" x14ac:dyDescent="0.3">
      <c r="A3" s="139" t="s">
        <v>146</v>
      </c>
      <c r="B3" s="139"/>
      <c r="C3" s="139"/>
      <c r="D3" s="139"/>
      <c r="E3" s="139"/>
      <c r="F3" s="139"/>
      <c r="G3" s="139"/>
      <c r="I3" s="66" t="s">
        <v>0</v>
      </c>
    </row>
    <row r="4" spans="1:9" ht="15.6" x14ac:dyDescent="0.3">
      <c r="A4" s="139" t="s">
        <v>64</v>
      </c>
      <c r="B4" s="139"/>
      <c r="C4" s="139"/>
      <c r="D4" s="139"/>
      <c r="E4" s="139"/>
      <c r="F4" s="139"/>
      <c r="G4" s="139"/>
    </row>
    <row r="5" spans="1:9" ht="15.6" x14ac:dyDescent="0.3">
      <c r="A5" s="12"/>
      <c r="B5" s="12"/>
      <c r="C5" s="12"/>
      <c r="D5" s="12"/>
      <c r="E5" s="12"/>
      <c r="F5" s="12"/>
      <c r="G5" s="12"/>
    </row>
    <row r="6" spans="1:9" ht="15.6" x14ac:dyDescent="0.3">
      <c r="A6" s="12"/>
      <c r="B6" s="12"/>
      <c r="C6" s="12"/>
      <c r="D6" s="12"/>
      <c r="E6" s="12"/>
      <c r="G6" s="12"/>
    </row>
    <row r="7" spans="1:9" ht="15.6" x14ac:dyDescent="0.3">
      <c r="B7" s="16" t="s">
        <v>115</v>
      </c>
      <c r="C7" s="12"/>
      <c r="D7" s="12"/>
      <c r="E7" s="21"/>
      <c r="F7" s="21"/>
      <c r="G7" s="21"/>
    </row>
    <row r="8" spans="1:9" ht="15.6" x14ac:dyDescent="0.3">
      <c r="A8" s="12"/>
      <c r="B8" s="12"/>
      <c r="C8" s="12"/>
      <c r="D8" s="12"/>
      <c r="E8" s="2" t="s">
        <v>66</v>
      </c>
      <c r="F8" s="9" t="s">
        <v>67</v>
      </c>
      <c r="G8" s="9" t="s">
        <v>67</v>
      </c>
    </row>
    <row r="9" spans="1:9" ht="15.6" x14ac:dyDescent="0.3">
      <c r="A9" s="12"/>
      <c r="B9" s="23" t="s">
        <v>3</v>
      </c>
      <c r="C9" s="12"/>
      <c r="D9" s="12"/>
      <c r="E9" s="24" t="s">
        <v>68</v>
      </c>
      <c r="F9" s="23" t="s">
        <v>68</v>
      </c>
      <c r="G9" s="23" t="s">
        <v>60</v>
      </c>
    </row>
    <row r="10" spans="1:9" ht="15.6" x14ac:dyDescent="0.3">
      <c r="A10" s="12"/>
      <c r="B10" s="12"/>
      <c r="C10" s="12"/>
      <c r="D10" s="12"/>
      <c r="E10" s="12"/>
      <c r="F10" s="12"/>
      <c r="G10" s="12"/>
    </row>
    <row r="11" spans="1:9" ht="15.6" x14ac:dyDescent="0.3">
      <c r="A11" s="12"/>
      <c r="B11" s="9">
        <v>560</v>
      </c>
      <c r="C11" s="25" t="s">
        <v>15</v>
      </c>
      <c r="D11" s="25"/>
      <c r="E11" s="26">
        <v>761.99098999999467</v>
      </c>
      <c r="F11" s="22">
        <v>0.11518610090871832</v>
      </c>
      <c r="G11" s="22">
        <v>7.1281458219062621E-2</v>
      </c>
    </row>
    <row r="12" spans="1:9" ht="15.6" x14ac:dyDescent="0.3">
      <c r="A12" s="12"/>
      <c r="B12" s="9"/>
      <c r="C12" s="25"/>
      <c r="D12" s="25"/>
      <c r="E12" s="26"/>
      <c r="F12" s="22"/>
      <c r="G12" s="22"/>
    </row>
    <row r="13" spans="1:9" ht="15.6" x14ac:dyDescent="0.3">
      <c r="A13" s="12"/>
      <c r="B13" s="9">
        <v>561</v>
      </c>
      <c r="C13" s="25" t="s">
        <v>98</v>
      </c>
      <c r="D13" s="25"/>
      <c r="E13" s="21">
        <v>-1923.1419999999962</v>
      </c>
      <c r="F13" s="22">
        <v>-8.2257141872121894E-2</v>
      </c>
      <c r="G13" s="22">
        <v>-5.2770146809965057E-2</v>
      </c>
    </row>
    <row r="14" spans="1:9" ht="15.6" x14ac:dyDescent="0.3">
      <c r="A14" s="12"/>
      <c r="B14" s="9"/>
      <c r="C14" s="25"/>
      <c r="D14" s="25"/>
      <c r="E14" s="21"/>
      <c r="F14" s="22"/>
      <c r="G14" s="22"/>
    </row>
    <row r="15" spans="1:9" ht="15.6" x14ac:dyDescent="0.3">
      <c r="A15" s="12"/>
      <c r="B15" s="9">
        <v>562</v>
      </c>
      <c r="C15" s="25" t="s">
        <v>99</v>
      </c>
      <c r="D15" s="25"/>
      <c r="E15" s="21">
        <v>-1135.5109699999989</v>
      </c>
      <c r="F15" s="22">
        <v>-0.29918999708446031</v>
      </c>
      <c r="G15" s="22">
        <v>-0.20111476430725928</v>
      </c>
    </row>
    <row r="16" spans="1:9" ht="15.6" x14ac:dyDescent="0.3">
      <c r="A16" s="12"/>
      <c r="B16" s="9"/>
      <c r="C16" s="25"/>
      <c r="D16" s="25"/>
      <c r="E16" s="21"/>
      <c r="F16" s="22"/>
      <c r="G16" s="22"/>
    </row>
    <row r="17" spans="1:15" ht="15.6" x14ac:dyDescent="0.3">
      <c r="A17" s="12"/>
      <c r="B17" s="9">
        <v>563</v>
      </c>
      <c r="C17" s="25" t="s">
        <v>100</v>
      </c>
      <c r="D17" s="25"/>
      <c r="E17" s="21">
        <v>231.64525000000083</v>
      </c>
      <c r="F17" s="22">
        <v>0.24111878537676329</v>
      </c>
      <c r="G17" s="22">
        <v>0.14617395680602052</v>
      </c>
    </row>
    <row r="18" spans="1:15" ht="15.6" x14ac:dyDescent="0.3">
      <c r="A18" s="12"/>
      <c r="B18" s="9"/>
      <c r="C18" s="25"/>
      <c r="D18" s="25"/>
      <c r="E18" s="21"/>
      <c r="F18" s="22"/>
      <c r="G18" s="22"/>
    </row>
    <row r="19" spans="1:15" ht="15.6" x14ac:dyDescent="0.3">
      <c r="A19" s="12"/>
      <c r="B19" s="9">
        <v>565</v>
      </c>
      <c r="C19" s="25" t="s">
        <v>116</v>
      </c>
      <c r="D19" s="12"/>
      <c r="E19" s="21">
        <v>318.68682999999999</v>
      </c>
      <c r="F19" s="22">
        <v>0.32682102287885795</v>
      </c>
      <c r="G19" s="22">
        <v>0.19554434901243556</v>
      </c>
    </row>
    <row r="20" spans="1:15" ht="15.6" x14ac:dyDescent="0.3">
      <c r="A20" s="12"/>
      <c r="B20" s="9"/>
      <c r="C20" s="25"/>
      <c r="D20" s="12"/>
      <c r="E20" s="21"/>
      <c r="F20" s="22"/>
      <c r="G20" s="22"/>
    </row>
    <row r="21" spans="1:15" ht="15.6" x14ac:dyDescent="0.3">
      <c r="A21" s="12"/>
      <c r="B21" s="9">
        <v>566</v>
      </c>
      <c r="C21" s="25" t="s">
        <v>117</v>
      </c>
      <c r="D21" s="12"/>
      <c r="E21" s="21">
        <v>-988.30160999998827</v>
      </c>
      <c r="F21" s="22">
        <v>-8.4365368100981261E-2</v>
      </c>
      <c r="G21" s="22">
        <v>-5.4145021614131372E-2</v>
      </c>
    </row>
    <row r="22" spans="1:15" ht="15.6" x14ac:dyDescent="0.3">
      <c r="A22" s="12"/>
      <c r="B22" s="9"/>
      <c r="C22" s="25"/>
      <c r="D22" s="12"/>
      <c r="E22" s="21"/>
      <c r="F22" s="22"/>
      <c r="G22" s="22"/>
    </row>
    <row r="23" spans="1:15" ht="15.6" x14ac:dyDescent="0.3">
      <c r="A23" s="12"/>
      <c r="B23" s="9">
        <v>567</v>
      </c>
      <c r="C23" s="25" t="s">
        <v>118</v>
      </c>
      <c r="D23" s="12"/>
      <c r="E23" s="21">
        <v>-5499.5742699999992</v>
      </c>
      <c r="F23" s="22">
        <v>8.4274107244773759</v>
      </c>
      <c r="G23" s="22">
        <v>3.1248270551879163</v>
      </c>
    </row>
    <row r="24" spans="1:15" ht="15.6" x14ac:dyDescent="0.3">
      <c r="A24" s="12"/>
      <c r="B24" s="9"/>
      <c r="C24" s="25"/>
      <c r="D24" s="12"/>
      <c r="E24" s="21"/>
      <c r="F24" s="22"/>
      <c r="G24" s="22"/>
    </row>
    <row r="25" spans="1:15" ht="15.6" x14ac:dyDescent="0.3">
      <c r="A25" s="12"/>
      <c r="B25" s="9"/>
      <c r="C25" s="5" t="s">
        <v>161</v>
      </c>
      <c r="D25" s="12"/>
      <c r="E25" s="32">
        <v>656.81717376304005</v>
      </c>
      <c r="F25" s="33"/>
      <c r="G25" s="50"/>
    </row>
    <row r="26" spans="1:15" ht="15.6" x14ac:dyDescent="0.3">
      <c r="A26" s="12"/>
      <c r="B26" s="9"/>
      <c r="C26" s="25"/>
      <c r="D26" s="12"/>
      <c r="E26" s="21"/>
      <c r="F26" s="30"/>
      <c r="G26" s="30"/>
    </row>
    <row r="27" spans="1:15" ht="15.6" x14ac:dyDescent="0.3">
      <c r="A27" s="12"/>
      <c r="B27" s="9"/>
      <c r="C27" s="8" t="s">
        <v>1</v>
      </c>
      <c r="D27" s="11"/>
      <c r="E27" s="51">
        <v>-7577.3886062369456</v>
      </c>
      <c r="F27" s="33">
        <v>-0.16425739639591047</v>
      </c>
      <c r="G27" s="33">
        <v>-0.10714145789085783</v>
      </c>
    </row>
    <row r="28" spans="1:15" ht="15.6" x14ac:dyDescent="0.3">
      <c r="A28" s="12"/>
      <c r="B28" s="9"/>
      <c r="C28" s="11"/>
      <c r="D28" s="11"/>
      <c r="E28" s="52"/>
      <c r="F28" s="30"/>
      <c r="G28" s="30"/>
    </row>
    <row r="29" spans="1:15" ht="15.75" customHeight="1" x14ac:dyDescent="0.3">
      <c r="A29" s="12"/>
      <c r="B29" s="9"/>
      <c r="C29" s="144" t="s">
        <v>176</v>
      </c>
      <c r="D29" s="144"/>
      <c r="E29" s="144"/>
      <c r="F29" s="144"/>
      <c r="G29" s="144"/>
      <c r="K29" s="145" t="s">
        <v>0</v>
      </c>
      <c r="L29" s="145"/>
      <c r="M29" s="145"/>
      <c r="N29" s="145"/>
      <c r="O29" s="145"/>
    </row>
    <row r="30" spans="1:15" ht="15.6" x14ac:dyDescent="0.3">
      <c r="A30" s="12"/>
      <c r="B30" s="9"/>
      <c r="C30" s="144"/>
      <c r="D30" s="144"/>
      <c r="E30" s="144"/>
      <c r="F30" s="144"/>
      <c r="G30" s="144"/>
      <c r="K30" s="145"/>
      <c r="L30" s="145"/>
      <c r="M30" s="145"/>
      <c r="N30" s="145"/>
      <c r="O30" s="145"/>
    </row>
    <row r="31" spans="1:15" ht="15.6" x14ac:dyDescent="0.3">
      <c r="A31" s="12"/>
      <c r="B31" s="9"/>
      <c r="C31" s="144"/>
      <c r="D31" s="144"/>
      <c r="E31" s="144"/>
      <c r="F31" s="144"/>
      <c r="G31" s="144"/>
      <c r="K31" s="145"/>
      <c r="L31" s="145"/>
      <c r="M31" s="145"/>
      <c r="N31" s="145"/>
      <c r="O31" s="145"/>
    </row>
    <row r="32" spans="1:15" ht="15.6" x14ac:dyDescent="0.3">
      <c r="A32" s="12"/>
      <c r="B32" s="9"/>
      <c r="C32" s="144"/>
      <c r="D32" s="144"/>
      <c r="E32" s="144"/>
      <c r="F32" s="144"/>
      <c r="G32" s="144"/>
      <c r="I32" s="1"/>
      <c r="K32" s="145"/>
      <c r="L32" s="145"/>
      <c r="M32" s="145"/>
      <c r="N32" s="145"/>
      <c r="O32" s="145"/>
    </row>
    <row r="33" spans="1:15" ht="15.6" x14ac:dyDescent="0.3">
      <c r="A33" s="12"/>
      <c r="B33" s="9"/>
      <c r="C33" s="144"/>
      <c r="D33" s="144"/>
      <c r="E33" s="144"/>
      <c r="F33" s="144"/>
      <c r="G33" s="144"/>
      <c r="K33" s="145"/>
      <c r="L33" s="145"/>
      <c r="M33" s="145"/>
      <c r="N33" s="145"/>
      <c r="O33" s="145"/>
    </row>
    <row r="34" spans="1:15" ht="15.6" x14ac:dyDescent="0.3">
      <c r="A34" s="12"/>
      <c r="B34" s="9"/>
      <c r="C34" s="130"/>
      <c r="D34" s="130"/>
      <c r="E34" s="130"/>
      <c r="F34" s="130"/>
      <c r="G34" s="130"/>
      <c r="K34" s="131"/>
      <c r="L34" s="131"/>
      <c r="M34" s="131"/>
      <c r="N34" s="131"/>
      <c r="O34" s="131"/>
    </row>
    <row r="35" spans="1:15" ht="15.6" x14ac:dyDescent="0.3">
      <c r="A35" s="12"/>
      <c r="B35" s="9"/>
      <c r="C35" s="53"/>
      <c r="D35" s="53"/>
      <c r="E35" s="53"/>
      <c r="F35" s="53"/>
      <c r="G35" s="53"/>
    </row>
    <row r="36" spans="1:15" ht="15.6" x14ac:dyDescent="0.3">
      <c r="A36" s="12"/>
      <c r="B36" s="9">
        <v>568</v>
      </c>
      <c r="C36" s="25" t="s">
        <v>22</v>
      </c>
      <c r="D36" s="12"/>
      <c r="E36" s="26">
        <v>-1706.0403400000184</v>
      </c>
      <c r="F36" s="22">
        <v>-9.7956616116369272E-2</v>
      </c>
      <c r="G36" s="22">
        <v>-6.3036690899664016E-2</v>
      </c>
    </row>
    <row r="37" spans="1:15" ht="15.6" x14ac:dyDescent="0.3">
      <c r="A37" s="12"/>
      <c r="B37" s="9"/>
      <c r="C37" s="25"/>
      <c r="D37" s="12"/>
      <c r="E37" s="26"/>
      <c r="F37" s="22"/>
      <c r="G37" s="22"/>
    </row>
    <row r="38" spans="1:15" ht="15.6" x14ac:dyDescent="0.3">
      <c r="A38" s="12"/>
      <c r="B38" s="9">
        <v>569</v>
      </c>
      <c r="C38" s="25" t="s">
        <v>23</v>
      </c>
      <c r="D38" s="12"/>
      <c r="E38" s="21">
        <v>725.91709000000174</v>
      </c>
      <c r="F38" s="22">
        <v>0.20608931875677902</v>
      </c>
      <c r="G38" s="22">
        <v>0.12563492856491809</v>
      </c>
    </row>
    <row r="39" spans="1:15" ht="15.6" x14ac:dyDescent="0.3">
      <c r="A39" s="12"/>
      <c r="B39" s="9"/>
      <c r="C39" s="25"/>
      <c r="D39" s="12"/>
      <c r="E39" s="21"/>
      <c r="F39" s="22"/>
      <c r="G39" s="22"/>
    </row>
    <row r="40" spans="1:15" ht="15.6" x14ac:dyDescent="0.3">
      <c r="A40" s="12"/>
      <c r="B40" s="9">
        <v>570</v>
      </c>
      <c r="C40" s="25" t="s">
        <v>107</v>
      </c>
      <c r="D40" s="12"/>
      <c r="E40" s="21">
        <v>2121.3366400000045</v>
      </c>
      <c r="F40" s="22">
        <v>0.11587942024903392</v>
      </c>
      <c r="G40" s="22">
        <v>7.1702056481394827E-2</v>
      </c>
    </row>
    <row r="41" spans="1:15" ht="15.6" x14ac:dyDescent="0.3">
      <c r="A41" s="12"/>
      <c r="B41" s="9"/>
      <c r="C41" s="25"/>
      <c r="D41" s="12"/>
      <c r="E41" s="21"/>
      <c r="F41" s="22"/>
      <c r="G41" s="22"/>
    </row>
    <row r="42" spans="1:15" ht="15.6" x14ac:dyDescent="0.3">
      <c r="A42" s="12"/>
      <c r="B42" s="9">
        <v>571</v>
      </c>
      <c r="C42" s="25" t="s">
        <v>108</v>
      </c>
      <c r="D42" s="12"/>
      <c r="E42" s="21">
        <v>10043.851710000075</v>
      </c>
      <c r="F42" s="22">
        <v>0.23322952802695801</v>
      </c>
      <c r="G42" s="22">
        <v>0.14156703679234961</v>
      </c>
    </row>
    <row r="43" spans="1:15" ht="15.6" x14ac:dyDescent="0.3">
      <c r="A43" s="12"/>
      <c r="B43" s="9"/>
      <c r="C43" s="25"/>
      <c r="D43" s="12"/>
      <c r="E43" s="21"/>
      <c r="F43" s="22"/>
      <c r="G43" s="22"/>
    </row>
    <row r="44" spans="1:15" ht="15.6" x14ac:dyDescent="0.3">
      <c r="A44" s="12"/>
      <c r="B44" s="9">
        <v>572</v>
      </c>
      <c r="C44" s="25" t="s">
        <v>109</v>
      </c>
      <c r="D44" s="12"/>
      <c r="E44" s="21">
        <v>-137.18339000000003</v>
      </c>
      <c r="F44" s="22">
        <v>-1</v>
      </c>
      <c r="G44" s="54">
        <v>-1</v>
      </c>
    </row>
    <row r="45" spans="1:15" ht="15.6" x14ac:dyDescent="0.3">
      <c r="A45" s="12"/>
      <c r="B45" s="9"/>
      <c r="C45" s="25"/>
      <c r="D45" s="12"/>
      <c r="E45" s="21"/>
      <c r="F45" s="22"/>
      <c r="G45" s="54"/>
    </row>
    <row r="46" spans="1:15" ht="15.6" x14ac:dyDescent="0.3">
      <c r="A46" s="12"/>
      <c r="B46" s="9">
        <v>573</v>
      </c>
      <c r="C46" s="25" t="s">
        <v>119</v>
      </c>
      <c r="D46" s="25"/>
      <c r="E46" s="21">
        <v>-32.422679999999993</v>
      </c>
      <c r="F46" s="22">
        <v>-0.90906817279503294</v>
      </c>
      <c r="G46" s="54">
        <v>-0.78003838708820949</v>
      </c>
    </row>
    <row r="47" spans="1:15" ht="15.6" x14ac:dyDescent="0.3">
      <c r="A47" s="12"/>
      <c r="B47" s="9"/>
      <c r="C47" s="12"/>
      <c r="D47" s="12"/>
      <c r="E47" s="21"/>
      <c r="F47" s="22"/>
      <c r="G47" s="54"/>
    </row>
    <row r="48" spans="1:15" ht="15.6" x14ac:dyDescent="0.3">
      <c r="A48" s="12"/>
      <c r="B48" s="9"/>
      <c r="C48" s="5" t="s">
        <v>161</v>
      </c>
      <c r="D48" s="12"/>
      <c r="E48" s="32">
        <v>1063.4139737815301</v>
      </c>
      <c r="F48" s="33"/>
      <c r="G48" s="33"/>
    </row>
    <row r="49" spans="1:13" ht="15.6" x14ac:dyDescent="0.3">
      <c r="A49" s="12"/>
      <c r="B49" s="9"/>
      <c r="C49" s="12"/>
      <c r="D49" s="12"/>
      <c r="E49" s="21"/>
      <c r="F49" s="22"/>
      <c r="G49" s="22"/>
    </row>
    <row r="50" spans="1:13" ht="15.6" x14ac:dyDescent="0.3">
      <c r="A50" s="12"/>
      <c r="B50" s="9"/>
      <c r="C50" s="8" t="s">
        <v>2</v>
      </c>
      <c r="D50" s="11"/>
      <c r="E50" s="51">
        <v>12078.873003781593</v>
      </c>
      <c r="F50" s="33">
        <v>0.14835499707151531</v>
      </c>
      <c r="G50" s="33">
        <v>9.1296697118083525E-2</v>
      </c>
    </row>
    <row r="51" spans="1:13" ht="15.6" x14ac:dyDescent="0.3">
      <c r="A51" s="12"/>
      <c r="B51" s="9"/>
      <c r="C51" s="11"/>
      <c r="D51" s="11"/>
      <c r="E51" s="52"/>
      <c r="F51" s="30"/>
      <c r="G51" s="30"/>
    </row>
    <row r="52" spans="1:13" ht="15.75" customHeight="1" x14ac:dyDescent="0.3">
      <c r="A52" s="12"/>
      <c r="B52" s="9"/>
      <c r="C52" s="135" t="s">
        <v>155</v>
      </c>
      <c r="D52" s="142"/>
      <c r="E52" s="142"/>
      <c r="F52" s="142"/>
      <c r="G52" s="142"/>
      <c r="I52" s="143" t="s">
        <v>0</v>
      </c>
      <c r="J52" s="143"/>
      <c r="K52" s="143"/>
      <c r="L52" s="143"/>
      <c r="M52" s="143"/>
    </row>
    <row r="53" spans="1:13" ht="15.6" x14ac:dyDescent="0.3">
      <c r="A53" s="12"/>
      <c r="B53" s="9"/>
      <c r="C53" s="135"/>
      <c r="D53" s="142"/>
      <c r="E53" s="142"/>
      <c r="F53" s="142"/>
      <c r="G53" s="142"/>
      <c r="I53" s="143"/>
      <c r="J53" s="143"/>
      <c r="K53" s="143"/>
      <c r="L53" s="143"/>
      <c r="M53" s="143"/>
    </row>
    <row r="54" spans="1:13" ht="15.6" x14ac:dyDescent="0.3">
      <c r="A54" s="12"/>
      <c r="B54" s="9"/>
      <c r="C54" s="135"/>
      <c r="D54" s="142"/>
      <c r="E54" s="142"/>
      <c r="F54" s="142"/>
      <c r="G54" s="142"/>
      <c r="I54" s="143"/>
      <c r="J54" s="143"/>
      <c r="K54" s="143"/>
      <c r="L54" s="143"/>
      <c r="M54" s="143"/>
    </row>
    <row r="55" spans="1:13" ht="33" customHeight="1" x14ac:dyDescent="0.3">
      <c r="A55" s="12"/>
      <c r="B55" s="9"/>
      <c r="C55" s="135"/>
      <c r="D55" s="142"/>
      <c r="E55" s="142"/>
      <c r="F55" s="142"/>
      <c r="G55" s="142"/>
      <c r="I55" s="143"/>
      <c r="J55" s="143"/>
      <c r="K55" s="143"/>
      <c r="L55" s="143"/>
      <c r="M55" s="143"/>
    </row>
    <row r="56" spans="1:13" ht="15.6" x14ac:dyDescent="0.3">
      <c r="A56" s="12"/>
      <c r="B56" s="9"/>
      <c r="C56" s="55"/>
      <c r="D56" s="55"/>
      <c r="E56" s="56"/>
      <c r="F56" s="57"/>
      <c r="G56" s="57"/>
    </row>
    <row r="57" spans="1:13" ht="16.2" thickBot="1" x14ac:dyDescent="0.35">
      <c r="A57" s="12"/>
      <c r="B57" s="9"/>
      <c r="C57" s="13" t="s">
        <v>4</v>
      </c>
      <c r="D57" s="12"/>
      <c r="E57" s="34">
        <v>4501.4843975446474</v>
      </c>
      <c r="F57" s="35">
        <v>3.5291947647335925E-2</v>
      </c>
      <c r="G57" s="35">
        <v>2.2147027948802078E-2</v>
      </c>
    </row>
    <row r="58" spans="1:13" ht="15" thickTop="1" x14ac:dyDescent="0.3"/>
  </sheetData>
  <mergeCells count="8">
    <mergeCell ref="C52:G55"/>
    <mergeCell ref="I52:M55"/>
    <mergeCell ref="A1:G1"/>
    <mergeCell ref="A2:G2"/>
    <mergeCell ref="A3:G3"/>
    <mergeCell ref="A4:G4"/>
    <mergeCell ref="C29:G33"/>
    <mergeCell ref="K29:O33"/>
  </mergeCells>
  <printOptions horizontalCentered="1"/>
  <pageMargins left="0.6" right="0.25" top="0.75" bottom="0.3" header="0.3" footer="0.3"/>
  <pageSetup scale="81" firstPageNumber="9" orientation="portrait" r:id="rId1"/>
  <headerFooter>
    <oddHeader>&amp;R&amp;"Times New Roman,Regular"&amp;12Exhibit___(DPP/SPA/MBR-2)
Page 16 of 36</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48C25-395B-432D-8024-66B139EAD4F2}">
  <sheetPr>
    <pageSetUpPr autoPageBreaks="0" fitToPage="1"/>
  </sheetPr>
  <dimension ref="A1:M71"/>
  <sheetViews>
    <sheetView showGridLines="0" zoomScale="90" zoomScaleNormal="90" zoomScaleSheetLayoutView="100" workbookViewId="0">
      <selection sqref="A1:G1"/>
    </sheetView>
  </sheetViews>
  <sheetFormatPr defaultColWidth="9.109375" defaultRowHeight="14.4" x14ac:dyDescent="0.3"/>
  <cols>
    <col min="1" max="1" width="1" style="18" customWidth="1"/>
    <col min="2" max="2" width="7.6640625" style="18" customWidth="1"/>
    <col min="3" max="3" width="58.6640625" style="18" customWidth="1"/>
    <col min="4" max="4" width="8.6640625" style="18" customWidth="1"/>
    <col min="5" max="11" width="14.6640625" style="18" customWidth="1"/>
    <col min="12" max="13" width="12.6640625" style="18" customWidth="1"/>
    <col min="14" max="16384" width="9.109375" style="18"/>
  </cols>
  <sheetData>
    <row r="1" spans="1:9" ht="15.6" x14ac:dyDescent="0.3">
      <c r="A1" s="139" t="s">
        <v>96</v>
      </c>
      <c r="B1" s="139"/>
      <c r="C1" s="139"/>
      <c r="D1" s="139"/>
      <c r="E1" s="139"/>
      <c r="F1" s="139"/>
      <c r="G1" s="139"/>
    </row>
    <row r="2" spans="1:9" ht="15.6" x14ac:dyDescent="0.3">
      <c r="A2" s="139" t="s">
        <v>63</v>
      </c>
      <c r="B2" s="139"/>
      <c r="C2" s="139"/>
      <c r="D2" s="139"/>
      <c r="E2" s="139"/>
      <c r="F2" s="139"/>
      <c r="G2" s="139"/>
      <c r="I2" s="69"/>
    </row>
    <row r="3" spans="1:9" ht="15.6" x14ac:dyDescent="0.3">
      <c r="A3" s="139" t="s">
        <v>146</v>
      </c>
      <c r="B3" s="139"/>
      <c r="C3" s="139"/>
      <c r="D3" s="139"/>
      <c r="E3" s="139"/>
      <c r="F3" s="139"/>
      <c r="G3" s="139"/>
      <c r="I3" s="69"/>
    </row>
    <row r="4" spans="1:9" ht="15.6" x14ac:dyDescent="0.3">
      <c r="A4" s="139" t="s">
        <v>64</v>
      </c>
      <c r="B4" s="139"/>
      <c r="C4" s="139"/>
      <c r="D4" s="139"/>
      <c r="E4" s="139"/>
      <c r="F4" s="139"/>
      <c r="G4" s="139"/>
    </row>
    <row r="5" spans="1:9" ht="15.6" x14ac:dyDescent="0.3">
      <c r="A5" s="3"/>
      <c r="B5" s="3"/>
      <c r="C5" s="3"/>
      <c r="D5" s="3"/>
      <c r="E5" s="3"/>
      <c r="F5" s="3"/>
      <c r="G5" s="3"/>
    </row>
    <row r="6" spans="1:9" ht="15.6" x14ac:dyDescent="0.3">
      <c r="A6" s="3"/>
      <c r="B6" s="3"/>
      <c r="C6" s="3"/>
      <c r="D6" s="3"/>
      <c r="E6" s="3"/>
      <c r="G6" s="3"/>
    </row>
    <row r="7" spans="1:9" ht="15.6" x14ac:dyDescent="0.3">
      <c r="B7" s="4" t="s">
        <v>97</v>
      </c>
      <c r="C7" s="3"/>
      <c r="D7" s="3"/>
      <c r="E7" s="36"/>
      <c r="F7" s="36"/>
      <c r="G7" s="31"/>
    </row>
    <row r="8" spans="1:9" ht="15.6" x14ac:dyDescent="0.3">
      <c r="A8" s="3"/>
      <c r="B8" s="3"/>
      <c r="C8" s="3"/>
      <c r="D8" s="3"/>
      <c r="E8" s="2" t="s">
        <v>66</v>
      </c>
      <c r="F8" s="2" t="s">
        <v>67</v>
      </c>
      <c r="G8" s="2" t="s">
        <v>67</v>
      </c>
    </row>
    <row r="9" spans="1:9" ht="15.6" x14ac:dyDescent="0.3">
      <c r="A9" s="3"/>
      <c r="B9" s="24" t="s">
        <v>3</v>
      </c>
      <c r="C9" s="3"/>
      <c r="D9" s="3"/>
      <c r="E9" s="24" t="s">
        <v>68</v>
      </c>
      <c r="F9" s="24" t="s">
        <v>68</v>
      </c>
      <c r="G9" s="24" t="s">
        <v>60</v>
      </c>
    </row>
    <row r="10" spans="1:9" ht="15.6" x14ac:dyDescent="0.3">
      <c r="A10" s="3"/>
      <c r="B10" s="3"/>
      <c r="C10" s="3"/>
      <c r="D10" s="3"/>
      <c r="E10" s="3"/>
      <c r="F10" s="3"/>
      <c r="G10" s="3"/>
    </row>
    <row r="11" spans="1:9" ht="15.6" x14ac:dyDescent="0.3">
      <c r="A11" s="3"/>
      <c r="B11" s="2">
        <v>580</v>
      </c>
      <c r="C11" s="5" t="s">
        <v>15</v>
      </c>
      <c r="D11" s="5"/>
      <c r="E11" s="37">
        <v>-106.73081999998912</v>
      </c>
      <c r="F11" s="31">
        <v>-6.0254722718206134E-3</v>
      </c>
      <c r="G11" s="31">
        <v>-3.8097970894664934E-3</v>
      </c>
    </row>
    <row r="12" spans="1:9" ht="15.6" x14ac:dyDescent="0.3">
      <c r="A12" s="3"/>
      <c r="B12" s="2"/>
      <c r="C12" s="5"/>
      <c r="D12" s="5"/>
      <c r="E12" s="37"/>
      <c r="F12" s="31"/>
      <c r="G12" s="31"/>
    </row>
    <row r="13" spans="1:9" ht="15.6" x14ac:dyDescent="0.3">
      <c r="A13" s="3"/>
      <c r="B13" s="2">
        <v>581</v>
      </c>
      <c r="C13" s="5" t="s">
        <v>98</v>
      </c>
      <c r="D13" s="5"/>
      <c r="E13" s="36">
        <v>-1844.5599499999955</v>
      </c>
      <c r="F13" s="31">
        <v>-9.3674351215212184E-2</v>
      </c>
      <c r="G13" s="31">
        <v>-6.0229853873244088E-2</v>
      </c>
    </row>
    <row r="14" spans="1:9" ht="15.6" x14ac:dyDescent="0.3">
      <c r="A14" s="3"/>
      <c r="B14" s="2"/>
      <c r="C14" s="5"/>
      <c r="D14" s="5"/>
      <c r="E14" s="36"/>
      <c r="F14" s="31"/>
      <c r="G14" s="31"/>
    </row>
    <row r="15" spans="1:9" ht="15.6" x14ac:dyDescent="0.3">
      <c r="A15" s="3"/>
      <c r="B15" s="2">
        <v>582</v>
      </c>
      <c r="C15" s="5" t="s">
        <v>99</v>
      </c>
      <c r="D15" s="5"/>
      <c r="E15" s="36">
        <v>-913.2655000000002</v>
      </c>
      <c r="F15" s="31">
        <v>-0.37589326694202979</v>
      </c>
      <c r="G15" s="31">
        <v>-0.25751136353425019</v>
      </c>
    </row>
    <row r="16" spans="1:9" ht="15.6" x14ac:dyDescent="0.3">
      <c r="A16" s="3"/>
      <c r="B16" s="2"/>
      <c r="C16" s="5"/>
      <c r="D16" s="5"/>
      <c r="E16" s="36"/>
      <c r="F16" s="31"/>
      <c r="G16" s="31"/>
    </row>
    <row r="17" spans="1:7" ht="15.6" x14ac:dyDescent="0.3">
      <c r="A17" s="3"/>
      <c r="B17" s="2">
        <v>583</v>
      </c>
      <c r="C17" s="5" t="s">
        <v>100</v>
      </c>
      <c r="D17" s="5"/>
      <c r="E17" s="36">
        <v>-1477.5645500000003</v>
      </c>
      <c r="F17" s="31">
        <v>-0.42247841712822126</v>
      </c>
      <c r="G17" s="31">
        <v>-0.29301287187947755</v>
      </c>
    </row>
    <row r="18" spans="1:7" ht="15.6" x14ac:dyDescent="0.3">
      <c r="A18" s="3"/>
      <c r="B18" s="2"/>
      <c r="C18" s="5"/>
      <c r="D18" s="5"/>
      <c r="E18" s="36"/>
      <c r="F18" s="31"/>
      <c r="G18" s="31"/>
    </row>
    <row r="19" spans="1:7" ht="15.6" x14ac:dyDescent="0.3">
      <c r="A19" s="3"/>
      <c r="B19" s="2">
        <v>584</v>
      </c>
      <c r="C19" s="5" t="s">
        <v>101</v>
      </c>
      <c r="D19" s="5"/>
      <c r="E19" s="36">
        <v>345.56380999999868</v>
      </c>
      <c r="F19" s="31">
        <v>2.3828616445573342E-2</v>
      </c>
      <c r="G19" s="31">
        <v>1.4984300363693137E-2</v>
      </c>
    </row>
    <row r="20" spans="1:7" ht="15.6" x14ac:dyDescent="0.3">
      <c r="A20" s="3"/>
      <c r="B20" s="2"/>
      <c r="C20" s="5"/>
      <c r="D20" s="5"/>
      <c r="E20" s="36"/>
      <c r="F20" s="31"/>
      <c r="G20" s="31"/>
    </row>
    <row r="21" spans="1:7" ht="15.6" x14ac:dyDescent="0.3">
      <c r="A21" s="3"/>
      <c r="B21" s="2">
        <v>585</v>
      </c>
      <c r="C21" s="5" t="s">
        <v>102</v>
      </c>
      <c r="D21" s="5"/>
      <c r="E21" s="36">
        <v>2770.4860800000006</v>
      </c>
      <c r="F21" s="31">
        <v>1.2464452198003035</v>
      </c>
      <c r="G21" s="31">
        <v>0.6672371083856552</v>
      </c>
    </row>
    <row r="22" spans="1:7" ht="15.6" x14ac:dyDescent="0.3">
      <c r="A22" s="3"/>
      <c r="B22" s="2"/>
      <c r="C22" s="5"/>
      <c r="D22" s="5"/>
      <c r="E22" s="36"/>
      <c r="F22" s="31"/>
      <c r="G22" s="31"/>
    </row>
    <row r="23" spans="1:7" ht="15.6" x14ac:dyDescent="0.3">
      <c r="A23" s="3"/>
      <c r="B23" s="2">
        <v>586</v>
      </c>
      <c r="C23" s="5" t="s">
        <v>103</v>
      </c>
      <c r="D23" s="5"/>
      <c r="E23" s="36">
        <v>1086.1389399999828</v>
      </c>
      <c r="F23" s="31">
        <v>3.2967463697993485E-2</v>
      </c>
      <c r="G23" s="31">
        <v>2.0696972862310981E-2</v>
      </c>
    </row>
    <row r="24" spans="1:7" ht="15.6" x14ac:dyDescent="0.3">
      <c r="A24" s="3"/>
      <c r="B24" s="2"/>
      <c r="C24" s="5"/>
      <c r="D24" s="5"/>
      <c r="E24" s="36"/>
      <c r="F24" s="31"/>
      <c r="G24" s="31"/>
    </row>
    <row r="25" spans="1:7" ht="15.6" x14ac:dyDescent="0.3">
      <c r="A25" s="3"/>
      <c r="B25" s="2">
        <v>587</v>
      </c>
      <c r="C25" s="5" t="s">
        <v>104</v>
      </c>
      <c r="D25" s="3"/>
      <c r="E25" s="36">
        <v>-164.40606000000238</v>
      </c>
      <c r="F25" s="31">
        <v>-3.684980099128906E-2</v>
      </c>
      <c r="G25" s="31">
        <v>-2.343425717418901E-2</v>
      </c>
    </row>
    <row r="26" spans="1:7" ht="15.6" x14ac:dyDescent="0.3">
      <c r="A26" s="3"/>
      <c r="B26" s="2"/>
      <c r="C26" s="5"/>
      <c r="D26" s="3"/>
      <c r="E26" s="36"/>
      <c r="F26" s="31"/>
      <c r="G26" s="31"/>
    </row>
    <row r="27" spans="1:7" ht="15.6" x14ac:dyDescent="0.3">
      <c r="A27" s="3"/>
      <c r="B27" s="2">
        <v>588</v>
      </c>
      <c r="C27" s="5" t="s">
        <v>105</v>
      </c>
      <c r="D27" s="36"/>
      <c r="E27" s="36">
        <v>-2917.1547499999629</v>
      </c>
      <c r="F27" s="31">
        <v>-0.1013370486353226</v>
      </c>
      <c r="G27" s="31">
        <v>-6.525588502003965E-2</v>
      </c>
    </row>
    <row r="28" spans="1:7" ht="15.6" x14ac:dyDescent="0.3">
      <c r="A28" s="3"/>
      <c r="B28" s="2"/>
      <c r="C28" s="5"/>
      <c r="D28" s="36"/>
      <c r="E28" s="36"/>
      <c r="F28" s="31"/>
      <c r="G28" s="31"/>
    </row>
    <row r="29" spans="1:7" ht="15.6" x14ac:dyDescent="0.3">
      <c r="A29" s="3"/>
      <c r="B29" s="2">
        <v>589</v>
      </c>
      <c r="C29" s="5" t="s">
        <v>20</v>
      </c>
      <c r="D29" s="5"/>
      <c r="E29" s="36">
        <v>282.57512999999989</v>
      </c>
      <c r="F29" s="31">
        <v>9.4873220075380987E-2</v>
      </c>
      <c r="G29" s="31">
        <v>5.8915653673682788E-2</v>
      </c>
    </row>
    <row r="30" spans="1:7" ht="15.6" x14ac:dyDescent="0.3">
      <c r="A30" s="3"/>
      <c r="B30" s="2"/>
      <c r="C30" s="5"/>
      <c r="D30" s="5"/>
      <c r="E30" s="36"/>
      <c r="F30" s="31"/>
      <c r="G30" s="31"/>
    </row>
    <row r="31" spans="1:7" ht="15.6" x14ac:dyDescent="0.3">
      <c r="A31" s="3"/>
      <c r="B31" s="2"/>
      <c r="C31" s="5" t="s">
        <v>161</v>
      </c>
      <c r="D31" s="5"/>
      <c r="E31" s="38">
        <v>2060.2349226739202</v>
      </c>
      <c r="F31" s="39"/>
      <c r="G31" s="39"/>
    </row>
    <row r="32" spans="1:7" ht="15.6" x14ac:dyDescent="0.3">
      <c r="A32" s="3"/>
      <c r="B32" s="2"/>
      <c r="C32" s="3"/>
      <c r="D32" s="3"/>
      <c r="E32" s="36"/>
      <c r="F32" s="31"/>
      <c r="G32" s="31"/>
    </row>
    <row r="33" spans="1:13" ht="15.6" x14ac:dyDescent="0.3">
      <c r="A33" s="3"/>
      <c r="B33" s="2"/>
      <c r="C33" s="6" t="s">
        <v>106</v>
      </c>
      <c r="D33" s="17"/>
      <c r="E33" s="46">
        <v>-878.68274732604777</v>
      </c>
      <c r="F33" s="39">
        <v>-6.909601945176507E-3</v>
      </c>
      <c r="G33" s="39">
        <v>-4.3695312423496224E-3</v>
      </c>
    </row>
    <row r="34" spans="1:13" ht="15.6" x14ac:dyDescent="0.3">
      <c r="A34" s="3"/>
      <c r="B34" s="2"/>
      <c r="C34" s="6"/>
      <c r="D34" s="17"/>
      <c r="E34" s="45"/>
      <c r="F34" s="28"/>
      <c r="G34" s="28"/>
    </row>
    <row r="35" spans="1:13" ht="15.75" customHeight="1" x14ac:dyDescent="0.3">
      <c r="A35" s="4"/>
      <c r="B35" s="2"/>
      <c r="C35" s="136" t="s">
        <v>173</v>
      </c>
      <c r="D35" s="138"/>
      <c r="E35" s="138"/>
      <c r="F35" s="138"/>
      <c r="G35" s="138"/>
      <c r="I35" s="146"/>
      <c r="J35" s="146"/>
      <c r="K35" s="146"/>
      <c r="L35" s="146"/>
      <c r="M35" s="146"/>
    </row>
    <row r="36" spans="1:13" ht="15.6" x14ac:dyDescent="0.3">
      <c r="A36" s="4"/>
      <c r="B36" s="2"/>
      <c r="C36" s="138"/>
      <c r="D36" s="138"/>
      <c r="E36" s="138"/>
      <c r="F36" s="138"/>
      <c r="G36" s="138"/>
      <c r="I36" s="146"/>
      <c r="J36" s="146"/>
      <c r="K36" s="146"/>
      <c r="L36" s="146"/>
      <c r="M36" s="146"/>
    </row>
    <row r="37" spans="1:13" ht="15.6" x14ac:dyDescent="0.3">
      <c r="A37" s="4"/>
      <c r="B37" s="2"/>
      <c r="C37" s="138"/>
      <c r="D37" s="138"/>
      <c r="E37" s="138"/>
      <c r="F37" s="138"/>
      <c r="G37" s="138"/>
      <c r="I37" s="146"/>
      <c r="J37" s="146"/>
      <c r="K37" s="146"/>
      <c r="L37" s="146"/>
      <c r="M37" s="146"/>
    </row>
    <row r="38" spans="1:13" ht="15.6" x14ac:dyDescent="0.3">
      <c r="A38" s="4"/>
      <c r="B38" s="2"/>
      <c r="C38" s="138"/>
      <c r="D38" s="138"/>
      <c r="E38" s="138"/>
      <c r="F38" s="138"/>
      <c r="G38" s="138"/>
      <c r="I38" s="146"/>
      <c r="J38" s="146"/>
      <c r="K38" s="146"/>
      <c r="L38" s="146"/>
      <c r="M38" s="146"/>
    </row>
    <row r="39" spans="1:13" ht="15.6" x14ac:dyDescent="0.3">
      <c r="A39" s="4"/>
      <c r="B39" s="2"/>
      <c r="C39" s="138"/>
      <c r="D39" s="138"/>
      <c r="E39" s="138"/>
      <c r="F39" s="138"/>
      <c r="G39" s="138"/>
    </row>
    <row r="40" spans="1:13" ht="15.6" x14ac:dyDescent="0.3">
      <c r="A40" s="4"/>
      <c r="B40" s="2"/>
      <c r="C40" s="129"/>
      <c r="D40" s="129"/>
      <c r="E40" s="129"/>
      <c r="F40" s="129"/>
      <c r="G40" s="129"/>
    </row>
    <row r="41" spans="1:13" ht="15.6" x14ac:dyDescent="0.3">
      <c r="A41" s="3"/>
      <c r="B41" s="2">
        <v>590</v>
      </c>
      <c r="C41" s="5" t="s">
        <v>22</v>
      </c>
      <c r="D41" s="3"/>
      <c r="E41" s="37">
        <v>-79.40731000001729</v>
      </c>
      <c r="F41" s="31">
        <v>-4.3670598998102744E-3</v>
      </c>
      <c r="G41" s="31">
        <v>-2.7603663373224618E-3</v>
      </c>
    </row>
    <row r="42" spans="1:13" ht="15.6" x14ac:dyDescent="0.3">
      <c r="A42" s="3"/>
      <c r="B42" s="2"/>
      <c r="C42" s="5"/>
      <c r="D42" s="3"/>
      <c r="E42" s="37"/>
      <c r="F42" s="31"/>
      <c r="G42" s="31"/>
    </row>
    <row r="43" spans="1:13" ht="15.6" x14ac:dyDescent="0.3">
      <c r="A43" s="3"/>
      <c r="B43" s="2">
        <v>591</v>
      </c>
      <c r="C43" s="5" t="s">
        <v>23</v>
      </c>
      <c r="D43" s="3"/>
      <c r="E43" s="36">
        <v>-929.83524999999918</v>
      </c>
      <c r="F43" s="31">
        <v>-0.57273882086293959</v>
      </c>
      <c r="G43" s="31">
        <v>-0.41554140699460806</v>
      </c>
    </row>
    <row r="44" spans="1:13" ht="15.6" x14ac:dyDescent="0.3">
      <c r="A44" s="3"/>
      <c r="B44" s="2"/>
      <c r="C44" s="5"/>
      <c r="D44" s="3"/>
      <c r="E44" s="36"/>
      <c r="F44" s="31"/>
      <c r="G44" s="31"/>
    </row>
    <row r="45" spans="1:13" ht="15.6" x14ac:dyDescent="0.3">
      <c r="A45" s="3"/>
      <c r="B45" s="2">
        <v>592</v>
      </c>
      <c r="C45" s="5" t="s">
        <v>107</v>
      </c>
      <c r="D45" s="3"/>
      <c r="E45" s="36">
        <v>3150.3414799999928</v>
      </c>
      <c r="F45" s="31">
        <v>0.28554894787552032</v>
      </c>
      <c r="G45" s="31">
        <v>0.17192029160029443</v>
      </c>
    </row>
    <row r="46" spans="1:13" ht="15.6" x14ac:dyDescent="0.3">
      <c r="A46" s="3"/>
      <c r="B46" s="2"/>
      <c r="C46" s="5"/>
      <c r="D46" s="3"/>
      <c r="E46" s="36"/>
      <c r="F46" s="31"/>
      <c r="G46" s="31"/>
    </row>
    <row r="47" spans="1:13" ht="15.6" x14ac:dyDescent="0.3">
      <c r="A47" s="3"/>
      <c r="B47" s="2">
        <v>593</v>
      </c>
      <c r="C47" s="5" t="s">
        <v>108</v>
      </c>
      <c r="D47" s="3"/>
      <c r="E47" s="36">
        <v>-9755.2274700001781</v>
      </c>
      <c r="F47" s="31">
        <v>-0.10454961628067497</v>
      </c>
      <c r="G47" s="31">
        <v>-6.7367730766513811E-2</v>
      </c>
    </row>
    <row r="48" spans="1:13" ht="15.6" x14ac:dyDescent="0.3">
      <c r="A48" s="3"/>
      <c r="B48" s="2"/>
      <c r="C48" s="5"/>
      <c r="D48" s="3"/>
      <c r="E48" s="36"/>
      <c r="F48" s="31"/>
      <c r="G48" s="31"/>
    </row>
    <row r="49" spans="1:10" ht="15.6" x14ac:dyDescent="0.3">
      <c r="A49" s="3"/>
      <c r="B49" s="2">
        <v>594</v>
      </c>
      <c r="C49" s="5" t="s">
        <v>109</v>
      </c>
      <c r="D49" s="3"/>
      <c r="E49" s="36">
        <v>4804.5227200000209</v>
      </c>
      <c r="F49" s="31">
        <v>0.22937923721203329</v>
      </c>
      <c r="G49" s="31">
        <v>0.13931472379769483</v>
      </c>
    </row>
    <row r="50" spans="1:10" ht="15.6" x14ac:dyDescent="0.3">
      <c r="A50" s="3"/>
      <c r="B50" s="2"/>
      <c r="C50" s="5"/>
      <c r="D50" s="3"/>
      <c r="E50" s="36"/>
      <c r="F50" s="31"/>
      <c r="G50" s="31"/>
    </row>
    <row r="51" spans="1:10" ht="15.6" x14ac:dyDescent="0.3">
      <c r="A51" s="3"/>
      <c r="B51" s="2">
        <v>595</v>
      </c>
      <c r="C51" s="5" t="s">
        <v>110</v>
      </c>
      <c r="D51" s="3"/>
      <c r="E51" s="36">
        <v>-3325.6787399999998</v>
      </c>
      <c r="F51" s="31">
        <v>-0.60203996673398807</v>
      </c>
      <c r="G51" s="31">
        <v>-0.44118632369227972</v>
      </c>
    </row>
    <row r="52" spans="1:10" ht="15.6" x14ac:dyDescent="0.3">
      <c r="A52" s="3"/>
      <c r="B52" s="2"/>
      <c r="C52" s="5"/>
      <c r="D52" s="3"/>
      <c r="E52" s="36"/>
      <c r="F52" s="31"/>
      <c r="G52" s="31"/>
    </row>
    <row r="53" spans="1:10" ht="15.6" x14ac:dyDescent="0.3">
      <c r="A53" s="3"/>
      <c r="B53" s="2">
        <v>596</v>
      </c>
      <c r="C53" s="5" t="s">
        <v>111</v>
      </c>
      <c r="D53" s="3"/>
      <c r="E53" s="36">
        <v>-5011.8210100000124</v>
      </c>
      <c r="F53" s="31">
        <v>-0.30874218732242087</v>
      </c>
      <c r="G53" s="31">
        <v>-0.20800938853638395</v>
      </c>
    </row>
    <row r="54" spans="1:10" ht="15.6" x14ac:dyDescent="0.3">
      <c r="A54" s="3"/>
      <c r="B54" s="2"/>
      <c r="C54" s="5"/>
      <c r="D54" s="3"/>
      <c r="E54" s="36"/>
      <c r="F54" s="31"/>
      <c r="G54" s="31"/>
    </row>
    <row r="55" spans="1:10" ht="15.6" x14ac:dyDescent="0.3">
      <c r="A55" s="3"/>
      <c r="B55" s="2">
        <v>597</v>
      </c>
      <c r="C55" s="5" t="s">
        <v>112</v>
      </c>
      <c r="D55" s="3"/>
      <c r="E55" s="36">
        <v>-188.1214599999995</v>
      </c>
      <c r="F55" s="31">
        <v>-4.441369056071217E-2</v>
      </c>
      <c r="G55" s="31">
        <v>-2.8285023684898714E-2</v>
      </c>
    </row>
    <row r="56" spans="1:10" ht="15.6" x14ac:dyDescent="0.3">
      <c r="A56" s="3"/>
      <c r="B56" s="2"/>
      <c r="C56" s="5"/>
      <c r="D56" s="3"/>
      <c r="E56" s="36"/>
      <c r="F56" s="31"/>
      <c r="G56" s="31"/>
    </row>
    <row r="57" spans="1:10" ht="15.6" x14ac:dyDescent="0.3">
      <c r="A57" s="3"/>
      <c r="B57" s="2">
        <v>598</v>
      </c>
      <c r="C57" s="5" t="s">
        <v>113</v>
      </c>
      <c r="D57" s="5"/>
      <c r="E57" s="36">
        <v>-1273.83314</v>
      </c>
      <c r="F57" s="31">
        <v>-1</v>
      </c>
      <c r="G57" s="31">
        <v>-1</v>
      </c>
    </row>
    <row r="58" spans="1:10" ht="15.6" x14ac:dyDescent="0.3">
      <c r="A58" s="3"/>
      <c r="B58" s="2"/>
      <c r="C58" s="5"/>
      <c r="D58" s="5"/>
      <c r="E58" s="36"/>
      <c r="F58" s="31"/>
      <c r="G58" s="31"/>
    </row>
    <row r="59" spans="1:10" ht="15.6" x14ac:dyDescent="0.3">
      <c r="A59" s="3"/>
      <c r="B59" s="2"/>
      <c r="C59" s="5" t="s">
        <v>161</v>
      </c>
      <c r="D59" s="5"/>
      <c r="E59" s="38">
        <v>7310.47428672768</v>
      </c>
      <c r="F59" s="39"/>
      <c r="G59" s="39"/>
    </row>
    <row r="60" spans="1:10" ht="15.6" x14ac:dyDescent="0.3">
      <c r="A60" s="3"/>
      <c r="B60" s="2"/>
      <c r="C60" s="3"/>
      <c r="D60" s="3"/>
      <c r="E60" s="27"/>
      <c r="F60" s="28"/>
      <c r="G60" s="28"/>
    </row>
    <row r="61" spans="1:10" ht="15.6" x14ac:dyDescent="0.3">
      <c r="A61" s="3"/>
      <c r="B61" s="2"/>
      <c r="C61" s="6" t="s">
        <v>5</v>
      </c>
      <c r="D61" s="17"/>
      <c r="E61" s="46">
        <v>-5298.5858932725132</v>
      </c>
      <c r="F61" s="39">
        <v>-3.2103244629798057E-2</v>
      </c>
      <c r="G61" s="39">
        <v>-2.0397429147446355E-2</v>
      </c>
    </row>
    <row r="62" spans="1:10" ht="15.6" x14ac:dyDescent="0.3">
      <c r="A62" s="3"/>
      <c r="B62" s="2"/>
      <c r="C62" s="3"/>
      <c r="D62" s="3"/>
      <c r="E62" s="36"/>
      <c r="F62" s="31"/>
      <c r="G62" s="31"/>
    </row>
    <row r="63" spans="1:10" ht="15.75" customHeight="1" x14ac:dyDescent="0.3">
      <c r="A63" s="3"/>
      <c r="B63" s="2"/>
      <c r="C63" s="136" t="s">
        <v>171</v>
      </c>
      <c r="D63" s="138"/>
      <c r="E63" s="138"/>
      <c r="F63" s="138"/>
      <c r="G63" s="138"/>
      <c r="J63" s="69"/>
    </row>
    <row r="64" spans="1:10" ht="15.6" x14ac:dyDescent="0.3">
      <c r="A64" s="3"/>
      <c r="B64" s="2"/>
      <c r="C64" s="136"/>
      <c r="D64" s="138"/>
      <c r="E64" s="138"/>
      <c r="F64" s="138"/>
      <c r="G64" s="138"/>
      <c r="I64" s="71"/>
    </row>
    <row r="65" spans="1:13" ht="15.75" customHeight="1" x14ac:dyDescent="0.3">
      <c r="A65" s="3"/>
      <c r="B65" s="2"/>
      <c r="C65" s="136"/>
      <c r="D65" s="138"/>
      <c r="E65" s="138"/>
      <c r="F65" s="138"/>
      <c r="G65" s="138"/>
      <c r="I65" s="147"/>
      <c r="J65" s="145"/>
      <c r="K65" s="145"/>
      <c r="L65" s="145"/>
      <c r="M65" s="145"/>
    </row>
    <row r="66" spans="1:13" ht="15.6" x14ac:dyDescent="0.3">
      <c r="A66" s="3"/>
      <c r="B66" s="2"/>
      <c r="C66" s="136"/>
      <c r="D66" s="138"/>
      <c r="E66" s="138"/>
      <c r="F66" s="138"/>
      <c r="G66" s="138"/>
      <c r="I66" s="145"/>
      <c r="J66" s="145"/>
      <c r="K66" s="145"/>
      <c r="L66" s="145"/>
      <c r="M66" s="145"/>
    </row>
    <row r="67" spans="1:13" ht="15.6" x14ac:dyDescent="0.3">
      <c r="A67" s="3"/>
      <c r="B67" s="2"/>
      <c r="C67" s="138"/>
      <c r="D67" s="138"/>
      <c r="E67" s="138"/>
      <c r="F67" s="138"/>
      <c r="G67" s="138"/>
      <c r="I67" s="145"/>
      <c r="J67" s="145"/>
      <c r="K67" s="145"/>
      <c r="L67" s="145"/>
      <c r="M67" s="145"/>
    </row>
    <row r="68" spans="1:13" ht="15.6" x14ac:dyDescent="0.3">
      <c r="A68" s="3"/>
      <c r="B68" s="2"/>
      <c r="C68" s="47"/>
      <c r="D68" s="47"/>
      <c r="E68" s="115"/>
      <c r="F68" s="115"/>
      <c r="G68" s="115"/>
      <c r="I68" s="145"/>
      <c r="J68" s="145"/>
      <c r="K68" s="145"/>
      <c r="L68" s="145"/>
      <c r="M68" s="145"/>
    </row>
    <row r="69" spans="1:13" ht="15.6" x14ac:dyDescent="0.3">
      <c r="A69" s="3"/>
      <c r="B69" s="2"/>
      <c r="C69" s="3"/>
      <c r="D69" s="3"/>
      <c r="E69" s="27"/>
      <c r="F69" s="28"/>
      <c r="G69" s="28"/>
      <c r="I69" s="145"/>
      <c r="J69" s="145"/>
      <c r="K69" s="145"/>
      <c r="L69" s="145"/>
      <c r="M69" s="145"/>
    </row>
    <row r="70" spans="1:13" ht="16.2" thickBot="1" x14ac:dyDescent="0.35">
      <c r="A70" s="3"/>
      <c r="B70" s="2"/>
      <c r="C70" s="7" t="s">
        <v>8</v>
      </c>
      <c r="D70" s="3"/>
      <c r="E70" s="40">
        <v>-6177.2686405985605</v>
      </c>
      <c r="F70" s="41">
        <v>-2.1139344619403092E-2</v>
      </c>
      <c r="G70" s="41">
        <v>-1.3403663344056627E-2</v>
      </c>
    </row>
    <row r="71" spans="1:13" ht="15" thickTop="1" x14ac:dyDescent="0.3"/>
  </sheetData>
  <mergeCells count="8">
    <mergeCell ref="I35:M38"/>
    <mergeCell ref="I65:M69"/>
    <mergeCell ref="C63:G67"/>
    <mergeCell ref="A1:G1"/>
    <mergeCell ref="A2:G2"/>
    <mergeCell ref="A3:G3"/>
    <mergeCell ref="A4:G4"/>
    <mergeCell ref="C35:G39"/>
  </mergeCells>
  <printOptions horizontalCentered="1"/>
  <pageMargins left="0.6" right="0.25" top="0.75" bottom="0.3" header="0.3" footer="0.3"/>
  <pageSetup scale="67" firstPageNumber="9" orientation="portrait" r:id="rId1"/>
  <headerFooter>
    <oddHeader>&amp;R&amp;"Times New Roman,Regular"&amp;12Exhibit___(DPP/SPA/MBR-2)
Page 17 of 36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C0530-9970-4DA6-9E79-82AFD399BAA7}">
  <sheetPr>
    <pageSetUpPr autoPageBreaks="0" fitToPage="1"/>
  </sheetPr>
  <dimension ref="A1:M71"/>
  <sheetViews>
    <sheetView showGridLines="0" topLeftCell="B1" zoomScale="80" zoomScaleNormal="80" zoomScaleSheetLayoutView="100" workbookViewId="0">
      <selection sqref="A1:G1"/>
    </sheetView>
  </sheetViews>
  <sheetFormatPr defaultColWidth="9.109375" defaultRowHeight="14.4" x14ac:dyDescent="0.3"/>
  <cols>
    <col min="1" max="1" width="1.44140625" style="18" customWidth="1"/>
    <col min="2" max="2" width="7.6640625" style="18" customWidth="1"/>
    <col min="3" max="3" width="58.6640625" style="18" customWidth="1"/>
    <col min="4" max="4" width="10.44140625" style="18" customWidth="1"/>
    <col min="5" max="11" width="14.6640625" style="18" customWidth="1"/>
    <col min="12" max="13" width="12.6640625" style="18" customWidth="1"/>
    <col min="14" max="15" width="9.109375" style="18"/>
    <col min="16" max="16" width="9" style="18" customWidth="1"/>
    <col min="17" max="16384" width="9.109375" style="18"/>
  </cols>
  <sheetData>
    <row r="1" spans="1:7" ht="15.6" x14ac:dyDescent="0.3">
      <c r="A1" s="139" t="s">
        <v>80</v>
      </c>
      <c r="B1" s="139"/>
      <c r="C1" s="139"/>
      <c r="D1" s="139"/>
      <c r="E1" s="139"/>
      <c r="F1" s="139"/>
      <c r="G1" s="139"/>
    </row>
    <row r="2" spans="1:7" ht="15.6" x14ac:dyDescent="0.3">
      <c r="A2" s="139" t="s">
        <v>63</v>
      </c>
      <c r="B2" s="139"/>
      <c r="C2" s="139"/>
      <c r="D2" s="139"/>
      <c r="E2" s="139"/>
      <c r="F2" s="139"/>
      <c r="G2" s="139"/>
    </row>
    <row r="3" spans="1:7" ht="15.6" x14ac:dyDescent="0.3">
      <c r="A3" s="139" t="s">
        <v>146</v>
      </c>
      <c r="B3" s="139"/>
      <c r="C3" s="139"/>
      <c r="D3" s="139"/>
      <c r="E3" s="139"/>
      <c r="F3" s="139"/>
      <c r="G3" s="139"/>
    </row>
    <row r="4" spans="1:7" ht="15.6" x14ac:dyDescent="0.3">
      <c r="A4" s="139" t="s">
        <v>64</v>
      </c>
      <c r="B4" s="139"/>
      <c r="C4" s="139"/>
      <c r="D4" s="139"/>
      <c r="E4" s="139"/>
      <c r="F4" s="139"/>
      <c r="G4" s="139"/>
    </row>
    <row r="5" spans="1:7" ht="15.6" x14ac:dyDescent="0.3">
      <c r="A5" s="3"/>
      <c r="B5" s="3"/>
      <c r="C5" s="3"/>
      <c r="D5" s="3"/>
      <c r="E5" s="3"/>
      <c r="F5" s="3"/>
      <c r="G5" s="3"/>
    </row>
    <row r="6" spans="1:7" ht="15.6" x14ac:dyDescent="0.3">
      <c r="A6" s="3"/>
      <c r="B6" s="3"/>
      <c r="C6" s="3"/>
      <c r="D6" s="3"/>
      <c r="E6" s="3"/>
      <c r="G6" s="3"/>
    </row>
    <row r="7" spans="1:7" ht="15.6" x14ac:dyDescent="0.3">
      <c r="B7" s="4" t="s">
        <v>81</v>
      </c>
      <c r="C7" s="3"/>
      <c r="D7" s="3"/>
      <c r="E7" s="36"/>
      <c r="F7" s="36"/>
      <c r="G7" s="36"/>
    </row>
    <row r="8" spans="1:7" ht="15.6" x14ac:dyDescent="0.3">
      <c r="A8" s="3"/>
      <c r="B8" s="3"/>
      <c r="C8" s="3"/>
      <c r="D8" s="3"/>
      <c r="E8" s="2" t="s">
        <v>66</v>
      </c>
      <c r="F8" s="2" t="s">
        <v>67</v>
      </c>
      <c r="G8" s="2" t="s">
        <v>67</v>
      </c>
    </row>
    <row r="9" spans="1:7" ht="15.6" x14ac:dyDescent="0.3">
      <c r="A9" s="3"/>
      <c r="B9" s="24" t="s">
        <v>3</v>
      </c>
      <c r="C9" s="3"/>
      <c r="D9" s="3"/>
      <c r="E9" s="24" t="s">
        <v>68</v>
      </c>
      <c r="F9" s="24" t="s">
        <v>68</v>
      </c>
      <c r="G9" s="24" t="s">
        <v>60</v>
      </c>
    </row>
    <row r="10" spans="1:7" ht="15.6" x14ac:dyDescent="0.3">
      <c r="A10" s="3"/>
      <c r="B10" s="3"/>
      <c r="C10" s="3"/>
      <c r="D10" s="3"/>
      <c r="E10" s="3"/>
      <c r="F10" s="3"/>
      <c r="G10" s="3"/>
    </row>
    <row r="11" spans="1:7" ht="15.6" x14ac:dyDescent="0.3">
      <c r="A11" s="3"/>
      <c r="B11" s="2">
        <v>901</v>
      </c>
      <c r="C11" s="5" t="s">
        <v>82</v>
      </c>
      <c r="D11" s="5"/>
      <c r="E11" s="37">
        <v>3005.707769999995</v>
      </c>
      <c r="F11" s="31">
        <v>0.46446224608373349</v>
      </c>
      <c r="G11" s="31">
        <v>0.27244450489695082</v>
      </c>
    </row>
    <row r="12" spans="1:7" ht="15.6" x14ac:dyDescent="0.3">
      <c r="A12" s="3"/>
      <c r="B12" s="2"/>
      <c r="C12" s="5"/>
      <c r="D12" s="5"/>
      <c r="E12" s="37"/>
      <c r="F12" s="31"/>
      <c r="G12" s="31"/>
    </row>
    <row r="13" spans="1:7" ht="15.6" x14ac:dyDescent="0.3">
      <c r="A13" s="3"/>
      <c r="B13" s="2">
        <v>902</v>
      </c>
      <c r="C13" s="5" t="s">
        <v>83</v>
      </c>
      <c r="D13" s="5"/>
      <c r="E13" s="36">
        <v>-1730.5471200000011</v>
      </c>
      <c r="F13" s="31">
        <v>-0.17607269751650714</v>
      </c>
      <c r="G13" s="31">
        <v>-0.11513463513744548</v>
      </c>
    </row>
    <row r="14" spans="1:7" ht="15.6" x14ac:dyDescent="0.3">
      <c r="A14" s="3"/>
      <c r="B14" s="2"/>
      <c r="C14" s="5"/>
      <c r="D14" s="5"/>
      <c r="E14" s="36"/>
      <c r="F14" s="31"/>
      <c r="G14" s="31"/>
    </row>
    <row r="15" spans="1:7" ht="15.6" x14ac:dyDescent="0.3">
      <c r="A15" s="3"/>
      <c r="B15" s="2">
        <v>903</v>
      </c>
      <c r="C15" s="5" t="s">
        <v>84</v>
      </c>
      <c r="D15" s="5"/>
      <c r="E15" s="36">
        <v>14331.286579999894</v>
      </c>
      <c r="F15" s="31">
        <v>0.1456401665331655</v>
      </c>
      <c r="G15" s="31">
        <v>8.9666551720314791E-2</v>
      </c>
    </row>
    <row r="16" spans="1:7" ht="15.6" x14ac:dyDescent="0.3">
      <c r="A16" s="3"/>
      <c r="B16" s="2"/>
      <c r="C16" s="5"/>
      <c r="D16" s="5"/>
      <c r="E16" s="36"/>
      <c r="F16" s="31"/>
      <c r="G16" s="31"/>
    </row>
    <row r="17" spans="1:13" ht="15.6" x14ac:dyDescent="0.3">
      <c r="A17" s="3"/>
      <c r="B17" s="2">
        <v>904</v>
      </c>
      <c r="C17" s="5" t="s">
        <v>85</v>
      </c>
      <c r="D17" s="5"/>
      <c r="E17" s="36">
        <v>1522.0615199999995</v>
      </c>
      <c r="F17" s="31">
        <v>0.12765804079190246</v>
      </c>
      <c r="G17" s="31">
        <v>7.8832846444209181E-2</v>
      </c>
    </row>
    <row r="18" spans="1:13" ht="15.6" x14ac:dyDescent="0.3">
      <c r="A18" s="3"/>
      <c r="B18" s="2"/>
      <c r="C18" s="5"/>
      <c r="D18" s="5"/>
      <c r="E18" s="36"/>
      <c r="F18" s="31"/>
      <c r="G18" s="31"/>
    </row>
    <row r="19" spans="1:13" ht="15.6" x14ac:dyDescent="0.3">
      <c r="A19" s="3"/>
      <c r="B19" s="2">
        <v>905</v>
      </c>
      <c r="C19" s="5" t="s">
        <v>86</v>
      </c>
      <c r="D19" s="5"/>
      <c r="E19" s="36">
        <v>71.166649999999962</v>
      </c>
      <c r="F19" s="31">
        <v>0.17792269661202179</v>
      </c>
      <c r="G19" s="31">
        <v>0.10895996390073703</v>
      </c>
    </row>
    <row r="20" spans="1:13" ht="15.6" x14ac:dyDescent="0.3">
      <c r="A20" s="3"/>
      <c r="B20" s="2"/>
      <c r="C20" s="3"/>
      <c r="D20" s="3"/>
      <c r="E20" s="36"/>
      <c r="F20" s="31" t="s">
        <v>0</v>
      </c>
      <c r="G20" s="31"/>
    </row>
    <row r="21" spans="1:13" ht="15.6" x14ac:dyDescent="0.3">
      <c r="A21" s="3"/>
      <c r="B21" s="2"/>
      <c r="C21" s="5" t="s">
        <v>161</v>
      </c>
      <c r="D21" s="3"/>
      <c r="E21" s="38">
        <v>1406.8809240426899</v>
      </c>
      <c r="F21" s="39"/>
      <c r="G21" s="39"/>
    </row>
    <row r="22" spans="1:13" ht="15.6" x14ac:dyDescent="0.3">
      <c r="A22" s="3"/>
      <c r="B22" s="2"/>
      <c r="C22" s="3"/>
      <c r="D22" s="3"/>
      <c r="E22" s="36"/>
      <c r="F22" s="31"/>
      <c r="G22" s="31"/>
    </row>
    <row r="23" spans="1:13" ht="16.2" thickBot="1" x14ac:dyDescent="0.35">
      <c r="A23" s="3"/>
      <c r="B23" s="2"/>
      <c r="C23" s="7" t="s">
        <v>87</v>
      </c>
      <c r="D23" s="3"/>
      <c r="E23" s="40">
        <v>18606.556324042576</v>
      </c>
      <c r="F23" s="41">
        <v>0.14812008585790801</v>
      </c>
      <c r="G23" s="41">
        <v>9.115569863627182E-2</v>
      </c>
    </row>
    <row r="24" spans="1:13" ht="16.2" thickTop="1" x14ac:dyDescent="0.3">
      <c r="A24" s="3"/>
      <c r="B24" s="2"/>
      <c r="C24" s="3"/>
      <c r="D24" s="3"/>
      <c r="E24" s="36"/>
      <c r="F24" s="36"/>
      <c r="G24" s="36"/>
    </row>
    <row r="25" spans="1:13" ht="15.75" customHeight="1" x14ac:dyDescent="0.3">
      <c r="A25" s="3"/>
      <c r="B25" s="2"/>
      <c r="C25" s="151" t="s">
        <v>158</v>
      </c>
      <c r="D25" s="151"/>
      <c r="E25" s="151"/>
      <c r="F25" s="151"/>
      <c r="G25" s="151"/>
    </row>
    <row r="26" spans="1:13" ht="15.75" customHeight="1" x14ac:dyDescent="0.3">
      <c r="A26" s="3"/>
      <c r="B26" s="2"/>
      <c r="C26" s="151"/>
      <c r="D26" s="151"/>
      <c r="E26" s="151"/>
      <c r="F26" s="151"/>
      <c r="G26" s="151"/>
      <c r="I26" s="153" t="s">
        <v>0</v>
      </c>
      <c r="J26" s="153"/>
      <c r="K26" s="153"/>
      <c r="L26" s="153"/>
      <c r="M26" s="153"/>
    </row>
    <row r="27" spans="1:13" ht="15.6" x14ac:dyDescent="0.3">
      <c r="A27" s="3"/>
      <c r="B27" s="2"/>
      <c r="C27" s="151"/>
      <c r="D27" s="151"/>
      <c r="E27" s="151"/>
      <c r="F27" s="151"/>
      <c r="G27" s="151"/>
      <c r="I27" s="153"/>
      <c r="J27" s="153"/>
      <c r="K27" s="153"/>
      <c r="L27" s="153"/>
      <c r="M27" s="153"/>
    </row>
    <row r="28" spans="1:13" ht="15.6" x14ac:dyDescent="0.3">
      <c r="A28" s="3"/>
      <c r="B28" s="2"/>
      <c r="C28" s="151"/>
      <c r="D28" s="151"/>
      <c r="E28" s="151"/>
      <c r="F28" s="151"/>
      <c r="G28" s="151"/>
      <c r="I28" s="153"/>
      <c r="J28" s="153"/>
      <c r="K28" s="153"/>
      <c r="L28" s="153"/>
      <c r="M28" s="153"/>
    </row>
    <row r="29" spans="1:13" ht="15.6" x14ac:dyDescent="0.3">
      <c r="A29" s="3"/>
      <c r="B29" s="2"/>
      <c r="C29" s="151"/>
      <c r="D29" s="151"/>
      <c r="E29" s="151"/>
      <c r="F29" s="151"/>
      <c r="G29" s="151"/>
      <c r="I29" s="153"/>
      <c r="J29" s="153"/>
      <c r="K29" s="153"/>
      <c r="L29" s="153"/>
      <c r="M29" s="153"/>
    </row>
    <row r="30" spans="1:13" ht="15.6" x14ac:dyDescent="0.3">
      <c r="B30" s="4" t="s">
        <v>6</v>
      </c>
      <c r="C30" s="3"/>
      <c r="D30" s="3"/>
      <c r="E30" s="36"/>
      <c r="F30" s="36"/>
      <c r="G30" s="36"/>
      <c r="I30" s="153"/>
      <c r="J30" s="153"/>
      <c r="K30" s="153"/>
      <c r="L30" s="153"/>
      <c r="M30" s="153"/>
    </row>
    <row r="31" spans="1:13" ht="15.6" x14ac:dyDescent="0.3">
      <c r="A31" s="3"/>
      <c r="B31" s="3"/>
      <c r="C31" s="3"/>
      <c r="D31" s="3"/>
      <c r="E31" s="2" t="s">
        <v>66</v>
      </c>
      <c r="F31" s="2" t="s">
        <v>67</v>
      </c>
      <c r="G31" s="2" t="s">
        <v>67</v>
      </c>
    </row>
    <row r="32" spans="1:13" ht="15.6" x14ac:dyDescent="0.3">
      <c r="A32" s="3"/>
      <c r="B32" s="24" t="s">
        <v>3</v>
      </c>
      <c r="C32" s="3"/>
      <c r="D32" s="3" t="s">
        <v>0</v>
      </c>
      <c r="E32" s="24" t="s">
        <v>68</v>
      </c>
      <c r="F32" s="24" t="s">
        <v>68</v>
      </c>
      <c r="G32" s="24" t="s">
        <v>60</v>
      </c>
    </row>
    <row r="33" spans="1:13" ht="15.6" x14ac:dyDescent="0.3">
      <c r="A33" s="3"/>
      <c r="B33" s="3"/>
      <c r="C33" s="3"/>
      <c r="D33" s="3"/>
      <c r="E33" s="3"/>
      <c r="F33" s="14"/>
      <c r="G33" s="14"/>
    </row>
    <row r="34" spans="1:13" ht="15.6" x14ac:dyDescent="0.3">
      <c r="A34" s="3"/>
      <c r="B34" s="2">
        <v>907</v>
      </c>
      <c r="C34" s="5" t="s">
        <v>82</v>
      </c>
      <c r="D34" s="5"/>
      <c r="E34" s="37">
        <v>0</v>
      </c>
      <c r="F34" s="65" t="s">
        <v>88</v>
      </c>
      <c r="G34" s="65" t="s">
        <v>88</v>
      </c>
    </row>
    <row r="35" spans="1:13" ht="15.6" x14ac:dyDescent="0.3">
      <c r="A35" s="3"/>
      <c r="B35" s="2"/>
      <c r="C35" s="5"/>
      <c r="D35" s="5"/>
      <c r="E35" s="37"/>
      <c r="F35" s="42"/>
      <c r="G35" s="42"/>
    </row>
    <row r="36" spans="1:13" ht="15.6" x14ac:dyDescent="0.3">
      <c r="A36" s="3"/>
      <c r="B36" s="2">
        <v>908</v>
      </c>
      <c r="C36" s="5" t="s">
        <v>89</v>
      </c>
      <c r="D36" s="5"/>
      <c r="E36" s="36">
        <v>10258.862740000219</v>
      </c>
      <c r="F36" s="31">
        <v>0.11826185847066252</v>
      </c>
      <c r="G36" s="31">
        <v>7.3146615917571989E-2</v>
      </c>
    </row>
    <row r="37" spans="1:13" ht="15.6" x14ac:dyDescent="0.3">
      <c r="A37" s="3"/>
      <c r="B37" s="2"/>
      <c r="C37" s="5"/>
      <c r="D37" s="5"/>
      <c r="E37" s="36"/>
      <c r="F37" s="31"/>
      <c r="G37" s="31"/>
    </row>
    <row r="38" spans="1:13" ht="15.6" x14ac:dyDescent="0.3">
      <c r="A38" s="3"/>
      <c r="B38" s="2">
        <v>909</v>
      </c>
      <c r="C38" s="5" t="s">
        <v>90</v>
      </c>
      <c r="D38" s="5"/>
      <c r="E38" s="36">
        <v>-79.109139999999783</v>
      </c>
      <c r="F38" s="31">
        <v>-9.8209176970838266E-2</v>
      </c>
      <c r="G38" s="31">
        <v>-6.3202386601934557E-2</v>
      </c>
    </row>
    <row r="39" spans="1:13" ht="15.6" x14ac:dyDescent="0.3">
      <c r="A39" s="3"/>
      <c r="B39" s="2"/>
      <c r="C39" s="5"/>
      <c r="D39" s="5"/>
      <c r="E39" s="36"/>
      <c r="F39" s="31"/>
      <c r="G39" s="31"/>
    </row>
    <row r="40" spans="1:13" ht="15.6" x14ac:dyDescent="0.3">
      <c r="A40" s="3"/>
      <c r="B40" s="2">
        <v>910</v>
      </c>
      <c r="C40" s="5" t="s">
        <v>91</v>
      </c>
      <c r="D40" s="5"/>
      <c r="E40" s="36">
        <v>701.70576000000028</v>
      </c>
      <c r="F40" s="31">
        <v>0.30802858525704074</v>
      </c>
      <c r="G40" s="31">
        <v>0.18482167506424929</v>
      </c>
    </row>
    <row r="41" spans="1:13" ht="15.6" x14ac:dyDescent="0.3">
      <c r="A41" s="3"/>
      <c r="B41" s="2"/>
      <c r="C41" s="5"/>
      <c r="D41" s="5"/>
      <c r="E41" s="36"/>
      <c r="F41" s="31"/>
      <c r="G41" s="31"/>
    </row>
    <row r="42" spans="1:13" ht="15.6" x14ac:dyDescent="0.3">
      <c r="A42" s="3"/>
      <c r="B42" s="2"/>
      <c r="C42" s="5" t="s">
        <v>161</v>
      </c>
      <c r="D42" s="5"/>
      <c r="E42" s="38">
        <v>-10258.6354640271</v>
      </c>
      <c r="F42" s="39"/>
      <c r="G42" s="39"/>
    </row>
    <row r="43" spans="1:13" ht="15.6" x14ac:dyDescent="0.3">
      <c r="A43" s="3"/>
      <c r="B43" s="2"/>
      <c r="C43" s="3"/>
      <c r="D43" s="3"/>
      <c r="E43" s="27"/>
      <c r="F43" s="28"/>
      <c r="G43" s="28"/>
    </row>
    <row r="44" spans="1:13" ht="16.2" thickBot="1" x14ac:dyDescent="0.35">
      <c r="A44" s="3"/>
      <c r="B44" s="2"/>
      <c r="C44" s="7" t="s">
        <v>92</v>
      </c>
      <c r="D44" s="3"/>
      <c r="E44" s="40">
        <v>622.82389597311885</v>
      </c>
      <c r="F44" s="41">
        <v>6.2226872465540282E-3</v>
      </c>
      <c r="G44" s="41">
        <v>3.9256259676183625E-3</v>
      </c>
    </row>
    <row r="45" spans="1:13" ht="16.2" thickTop="1" x14ac:dyDescent="0.3">
      <c r="A45" s="3"/>
      <c r="B45" s="2"/>
      <c r="C45" s="3"/>
      <c r="D45" s="3"/>
      <c r="E45" s="36"/>
      <c r="F45" s="36"/>
      <c r="G45" s="36"/>
    </row>
    <row r="46" spans="1:13" ht="15.75" customHeight="1" x14ac:dyDescent="0.3">
      <c r="A46" s="3"/>
      <c r="B46" s="2"/>
      <c r="C46" s="148" t="s">
        <v>179</v>
      </c>
      <c r="D46" s="148"/>
      <c r="E46" s="148"/>
      <c r="F46" s="148"/>
      <c r="G46" s="148"/>
      <c r="I46" s="149" t="s">
        <v>0</v>
      </c>
      <c r="J46" s="150"/>
      <c r="K46" s="150"/>
      <c r="L46" s="150"/>
      <c r="M46" s="150"/>
    </row>
    <row r="47" spans="1:13" ht="15.6" x14ac:dyDescent="0.3">
      <c r="A47" s="3"/>
      <c r="B47" s="2"/>
      <c r="C47" s="148"/>
      <c r="D47" s="148"/>
      <c r="E47" s="148"/>
      <c r="F47" s="148"/>
      <c r="G47" s="148"/>
      <c r="I47" s="150"/>
      <c r="J47" s="150"/>
      <c r="K47" s="150"/>
      <c r="L47" s="150"/>
      <c r="M47" s="150"/>
    </row>
    <row r="48" spans="1:13" ht="39" customHeight="1" x14ac:dyDescent="0.3">
      <c r="A48" s="3"/>
      <c r="B48" s="2"/>
      <c r="C48" s="148"/>
      <c r="D48" s="148"/>
      <c r="E48" s="148"/>
      <c r="F48" s="148"/>
      <c r="G48" s="148"/>
      <c r="I48" s="150"/>
      <c r="J48" s="150"/>
      <c r="K48" s="150"/>
      <c r="L48" s="150"/>
      <c r="M48" s="150"/>
    </row>
    <row r="49" spans="1:7" ht="15.6" x14ac:dyDescent="0.3">
      <c r="A49" s="4" t="s">
        <v>7</v>
      </c>
      <c r="B49" s="2"/>
      <c r="C49" s="3"/>
      <c r="D49" s="3"/>
      <c r="E49" s="36"/>
      <c r="F49" s="36"/>
      <c r="G49" s="36"/>
    </row>
    <row r="50" spans="1:7" ht="15.6" x14ac:dyDescent="0.3">
      <c r="A50" s="3"/>
      <c r="B50" s="3"/>
      <c r="C50" s="3"/>
      <c r="D50" s="3"/>
      <c r="E50" s="2" t="s">
        <v>66</v>
      </c>
      <c r="F50" s="2" t="s">
        <v>67</v>
      </c>
      <c r="G50" s="2" t="s">
        <v>67</v>
      </c>
    </row>
    <row r="51" spans="1:7" ht="15.6" x14ac:dyDescent="0.3">
      <c r="A51" s="3"/>
      <c r="B51" s="24" t="s">
        <v>3</v>
      </c>
      <c r="C51" s="3"/>
      <c r="D51" s="3"/>
      <c r="E51" s="24" t="s">
        <v>68</v>
      </c>
      <c r="F51" s="24" t="s">
        <v>68</v>
      </c>
      <c r="G51" s="24" t="s">
        <v>60</v>
      </c>
    </row>
    <row r="52" spans="1:7" ht="15.6" x14ac:dyDescent="0.3">
      <c r="A52" s="3"/>
      <c r="B52" s="3"/>
      <c r="C52" s="3"/>
      <c r="D52" s="3"/>
      <c r="E52" s="3"/>
      <c r="F52" s="3"/>
      <c r="G52" s="3"/>
    </row>
    <row r="53" spans="1:7" ht="15.6" x14ac:dyDescent="0.3">
      <c r="A53" s="3"/>
      <c r="B53" s="3"/>
      <c r="C53" s="3"/>
      <c r="D53" s="3"/>
      <c r="E53" s="3"/>
      <c r="F53" s="3"/>
      <c r="G53" s="3"/>
    </row>
    <row r="54" spans="1:7" ht="15.6" x14ac:dyDescent="0.3">
      <c r="A54" s="3"/>
      <c r="B54" s="2">
        <v>912</v>
      </c>
      <c r="C54" s="5" t="s">
        <v>93</v>
      </c>
      <c r="D54" s="5"/>
      <c r="E54" s="27">
        <v>5524.9873399997132</v>
      </c>
      <c r="F54" s="28">
        <v>0.10508441739503001</v>
      </c>
      <c r="G54" s="28">
        <v>6.5142358004706802E-2</v>
      </c>
    </row>
    <row r="55" spans="1:7" ht="15.6" x14ac:dyDescent="0.3">
      <c r="A55" s="3"/>
      <c r="B55" s="2"/>
      <c r="C55" s="5"/>
      <c r="D55" s="5"/>
      <c r="E55" s="27"/>
      <c r="F55" s="28"/>
      <c r="G55" s="28"/>
    </row>
    <row r="56" spans="1:7" ht="15.6" x14ac:dyDescent="0.3">
      <c r="A56" s="3"/>
      <c r="B56" s="2">
        <v>913</v>
      </c>
      <c r="C56" s="5" t="s">
        <v>94</v>
      </c>
      <c r="D56" s="5"/>
      <c r="E56" s="27">
        <v>100.471</v>
      </c>
      <c r="F56" s="65" t="s">
        <v>88</v>
      </c>
      <c r="G56" s="65" t="s">
        <v>88</v>
      </c>
    </row>
    <row r="57" spans="1:7" ht="15.6" x14ac:dyDescent="0.3">
      <c r="A57" s="3"/>
      <c r="B57" s="2"/>
      <c r="C57" s="5"/>
      <c r="D57" s="43"/>
      <c r="E57" s="36"/>
      <c r="F57" s="133"/>
      <c r="G57" s="133"/>
    </row>
    <row r="58" spans="1:7" ht="15.6" x14ac:dyDescent="0.3">
      <c r="A58" s="3"/>
      <c r="B58" s="2">
        <v>916</v>
      </c>
      <c r="C58" s="5" t="s">
        <v>94</v>
      </c>
      <c r="D58" s="5"/>
      <c r="E58" s="27">
        <v>204.31244000000001</v>
      </c>
      <c r="F58" s="65" t="s">
        <v>88</v>
      </c>
      <c r="G58" s="65" t="s">
        <v>88</v>
      </c>
    </row>
    <row r="59" spans="1:7" ht="15.6" x14ac:dyDescent="0.3">
      <c r="A59" s="3"/>
      <c r="B59" s="2"/>
      <c r="C59" s="5"/>
      <c r="D59" s="5"/>
      <c r="E59" s="36"/>
      <c r="F59" s="36"/>
      <c r="G59" s="36"/>
    </row>
    <row r="60" spans="1:7" ht="15.6" x14ac:dyDescent="0.3">
      <c r="A60" s="3"/>
      <c r="B60" s="2"/>
      <c r="C60" s="5" t="s">
        <v>161</v>
      </c>
      <c r="D60" s="5"/>
      <c r="E60" s="38">
        <v>7175.4802822474703</v>
      </c>
      <c r="F60" s="39"/>
      <c r="G60" s="100"/>
    </row>
    <row r="61" spans="1:7" ht="15.6" x14ac:dyDescent="0.3">
      <c r="A61" s="3"/>
      <c r="B61" s="2"/>
      <c r="C61" s="5"/>
      <c r="D61" s="43"/>
      <c r="E61" s="36"/>
      <c r="F61" s="36"/>
      <c r="G61" s="36"/>
    </row>
    <row r="62" spans="1:7" ht="16.2" thickBot="1" x14ac:dyDescent="0.35">
      <c r="A62" s="7"/>
      <c r="B62" s="44"/>
      <c r="C62" s="7" t="s">
        <v>95</v>
      </c>
      <c r="D62" s="7"/>
      <c r="E62" s="40">
        <v>13005.251062247184</v>
      </c>
      <c r="F62" s="41">
        <v>0.2864406511387419</v>
      </c>
      <c r="G62" s="41">
        <v>0.17243362790485106</v>
      </c>
    </row>
    <row r="63" spans="1:7" ht="16.2" thickTop="1" x14ac:dyDescent="0.3">
      <c r="A63" s="3"/>
      <c r="B63" s="2"/>
      <c r="C63" s="3"/>
      <c r="D63" s="3"/>
      <c r="E63" s="36"/>
      <c r="F63" s="36"/>
      <c r="G63" s="36"/>
    </row>
    <row r="64" spans="1:7" ht="15.75" customHeight="1" x14ac:dyDescent="0.3">
      <c r="A64" s="3"/>
      <c r="B64" s="2"/>
      <c r="C64" s="151" t="s">
        <v>159</v>
      </c>
      <c r="D64" s="151"/>
      <c r="E64" s="151"/>
      <c r="F64" s="151"/>
      <c r="G64" s="151"/>
    </row>
    <row r="65" spans="1:13" ht="15.6" x14ac:dyDescent="0.3">
      <c r="A65" s="3"/>
      <c r="B65" s="2"/>
      <c r="C65" s="151"/>
      <c r="D65" s="151"/>
      <c r="E65" s="151"/>
      <c r="F65" s="151"/>
      <c r="G65" s="151"/>
      <c r="I65" s="152" t="s">
        <v>0</v>
      </c>
      <c r="J65" s="152"/>
      <c r="K65" s="152"/>
      <c r="L65" s="152"/>
      <c r="M65" s="152"/>
    </row>
    <row r="66" spans="1:13" ht="15.6" x14ac:dyDescent="0.3">
      <c r="A66" s="3"/>
      <c r="B66" s="2"/>
      <c r="C66" s="151"/>
      <c r="D66" s="151"/>
      <c r="E66" s="151"/>
      <c r="F66" s="151"/>
      <c r="G66" s="151"/>
      <c r="I66" s="152"/>
      <c r="J66" s="152"/>
      <c r="K66" s="152"/>
      <c r="L66" s="152"/>
      <c r="M66" s="152"/>
    </row>
    <row r="67" spans="1:13" ht="37.5" customHeight="1" x14ac:dyDescent="0.3">
      <c r="A67" s="3"/>
      <c r="B67" s="2"/>
      <c r="C67" s="151"/>
      <c r="D67" s="151"/>
      <c r="E67" s="151"/>
      <c r="F67" s="151"/>
      <c r="G67" s="151"/>
      <c r="I67" s="152"/>
      <c r="J67" s="152"/>
      <c r="K67" s="152"/>
      <c r="L67" s="152"/>
      <c r="M67" s="152"/>
    </row>
    <row r="68" spans="1:13" ht="15.6" x14ac:dyDescent="0.3">
      <c r="A68" s="3"/>
      <c r="B68" s="2"/>
      <c r="C68" s="104"/>
      <c r="D68" s="104"/>
      <c r="E68" s="104"/>
      <c r="F68" s="104"/>
      <c r="G68" s="104"/>
      <c r="I68" s="152"/>
      <c r="J68" s="152"/>
      <c r="K68" s="152"/>
      <c r="L68" s="152"/>
      <c r="M68" s="152"/>
    </row>
    <row r="69" spans="1:13" ht="15.6" x14ac:dyDescent="0.3">
      <c r="A69" s="3"/>
      <c r="B69" s="2"/>
      <c r="C69" s="104"/>
      <c r="D69" s="104"/>
      <c r="E69" s="104"/>
      <c r="F69" s="104"/>
      <c r="G69" s="104"/>
      <c r="I69" s="152"/>
      <c r="J69" s="152"/>
      <c r="K69" s="152"/>
      <c r="L69" s="152"/>
      <c r="M69" s="152"/>
    </row>
    <row r="70" spans="1:13" ht="16.2" thickBot="1" x14ac:dyDescent="0.35">
      <c r="A70" s="3"/>
      <c r="B70" s="2"/>
      <c r="C70" s="6" t="s">
        <v>9</v>
      </c>
      <c r="D70" s="45"/>
      <c r="E70" s="40">
        <v>32234.631282262879</v>
      </c>
      <c r="F70" s="41">
        <v>0.11889862144657014</v>
      </c>
      <c r="G70" s="41">
        <v>7.3532516515691704E-2</v>
      </c>
      <c r="I70" s="152"/>
      <c r="J70" s="152"/>
      <c r="K70" s="152"/>
      <c r="L70" s="152"/>
      <c r="M70" s="152"/>
    </row>
    <row r="71" spans="1:13" ht="16.2" thickTop="1" x14ac:dyDescent="0.3">
      <c r="A71" s="3"/>
      <c r="B71" s="2"/>
      <c r="C71" s="3"/>
      <c r="D71" s="3"/>
      <c r="E71" s="36"/>
      <c r="F71" s="36"/>
      <c r="G71" s="36"/>
    </row>
  </sheetData>
  <mergeCells count="10">
    <mergeCell ref="C46:G48"/>
    <mergeCell ref="I46:M48"/>
    <mergeCell ref="C64:G67"/>
    <mergeCell ref="I65:M70"/>
    <mergeCell ref="A1:G1"/>
    <mergeCell ref="A2:G2"/>
    <mergeCell ref="A3:G3"/>
    <mergeCell ref="A4:G4"/>
    <mergeCell ref="I26:M30"/>
    <mergeCell ref="C25:G29"/>
  </mergeCells>
  <printOptions horizontalCentered="1"/>
  <pageMargins left="0.6" right="0.25" top="0.75" bottom="0.3" header="0.3" footer="0.3"/>
  <pageSetup scale="64" firstPageNumber="9" orientation="portrait" r:id="rId1"/>
  <headerFooter>
    <oddHeader>&amp;R&amp;"Times New Roman,Regular"&amp;12Exhibit___(DPP/SPA/MBR-2)
Page 18 of 36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11</vt:i4>
      </vt:variant>
    </vt:vector>
  </HeadingPairs>
  <TitlesOfParts>
    <vt:vector size="21" baseType="lpstr">
      <vt:lpstr>TOTAL FV</vt:lpstr>
      <vt:lpstr>Steam FV</vt:lpstr>
      <vt:lpstr>Nuclear FV</vt:lpstr>
      <vt:lpstr>Hydro FV</vt:lpstr>
      <vt:lpstr>CC&amp;CT FV</vt:lpstr>
      <vt:lpstr>Purch Pwr FV</vt:lpstr>
      <vt:lpstr>Trans FV</vt:lpstr>
      <vt:lpstr>Distr FV</vt:lpstr>
      <vt:lpstr>CA CS RM FV</vt:lpstr>
      <vt:lpstr>Admin Genl FV</vt:lpstr>
      <vt:lpstr>'Admin Genl FV'!Print_Area</vt:lpstr>
      <vt:lpstr>'CA CS RM FV'!Print_Area</vt:lpstr>
      <vt:lpstr>'CC&amp;CT FV'!Print_Area</vt:lpstr>
      <vt:lpstr>'Distr FV'!Print_Area</vt:lpstr>
      <vt:lpstr>'Hydro FV'!Print_Area</vt:lpstr>
      <vt:lpstr>'Nuclear FV'!Print_Area</vt:lpstr>
      <vt:lpstr>'Purch Pwr FV'!Print_Area</vt:lpstr>
      <vt:lpstr>'Steam FV'!Print_Area</vt:lpstr>
      <vt:lpstr>'TOTAL FV'!Print_Area</vt:lpstr>
      <vt:lpstr>'Trans FV'!Print_Area</vt:lpstr>
      <vt:lpstr>'Admin Genl FV'!Print_Titles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2019-06-25T17:17:27Z</dcterms:created>
  <dcterms:modified xsi:type="dcterms:W3CDTF">2019-06-25T17:19:07Z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