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1FEDDAAC-8050-4F3C-8534-F43CFE6D4F2D}" xr6:coauthVersionLast="36" xr6:coauthVersionMax="36" xr10:uidLastSave="{00000000-0000-0000-0000-000000000000}"/>
  <bookViews>
    <workbookView xWindow="120" yWindow="180" windowWidth="15132" windowHeight="9240" xr2:uid="{00000000-000D-0000-FFFF-FFFF00000000}"/>
  </bookViews>
  <sheets>
    <sheet name="S-12" sheetId="1" r:id="rId1"/>
  </sheets>
  <definedNames>
    <definedName name="_xlnm.Print_Area" localSheetId="0">'S-12'!#REF!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H27" i="1"/>
  <c r="H25" i="1"/>
  <c r="H22" i="1"/>
  <c r="H21" i="1"/>
  <c r="H14" i="1"/>
  <c r="A20" i="1" l="1"/>
  <c r="A21" i="1" s="1"/>
  <c r="A22" i="1" s="1"/>
  <c r="A24" i="1" s="1"/>
  <c r="A25" i="1" s="1"/>
  <c r="A27" i="1" s="1"/>
  <c r="A14" i="1"/>
  <c r="A15" i="1" s="1"/>
  <c r="A16" i="1" s="1"/>
  <c r="A29" i="1" l="1"/>
  <c r="A30" i="1" s="1"/>
  <c r="A32" i="1" s="1"/>
  <c r="A34" i="1" s="1"/>
  <c r="E12" i="1"/>
  <c r="G15" i="1" l="1"/>
  <c r="H15" i="1" s="1"/>
  <c r="G13" i="1"/>
  <c r="H13" i="1" s="1"/>
  <c r="G12" i="1"/>
  <c r="D32" i="1" l="1"/>
  <c r="H32" i="1" s="1"/>
  <c r="D18" i="1"/>
  <c r="H18" i="1" s="1"/>
  <c r="D12" i="1"/>
  <c r="H12" i="1" s="1"/>
  <c r="H16" i="1" s="1"/>
  <c r="F16" i="1"/>
  <c r="F34" i="1" s="1"/>
  <c r="G16" i="1"/>
  <c r="G34" i="1" s="1"/>
  <c r="E16" i="1"/>
  <c r="E34" i="1" s="1"/>
  <c r="H34" i="1" l="1"/>
  <c r="D16" i="1"/>
  <c r="D34" i="1" s="1"/>
</calcChain>
</file>

<file path=xl/sharedStrings.xml><?xml version="1.0" encoding="utf-8"?>
<sst xmlns="http://schemas.openxmlformats.org/spreadsheetml/2006/main" count="38" uniqueCount="38">
  <si>
    <t>TAXES OTHER THAN INCOME TAXES</t>
  </si>
  <si>
    <t>Line</t>
  </si>
  <si>
    <t>No.</t>
  </si>
  <si>
    <t>Description</t>
  </si>
  <si>
    <t>(1)</t>
  </si>
  <si>
    <t>(2)</t>
  </si>
  <si>
    <t>Total</t>
  </si>
  <si>
    <t>Taxes</t>
  </si>
  <si>
    <t>Account</t>
  </si>
  <si>
    <t>Other</t>
  </si>
  <si>
    <t>Construction</t>
  </si>
  <si>
    <t>Non-Utility</t>
  </si>
  <si>
    <t>(3)</t>
  </si>
  <si>
    <t>(4)</t>
  </si>
  <si>
    <t>(5)</t>
  </si>
  <si>
    <t>(6)</t>
  </si>
  <si>
    <t>(7)</t>
  </si>
  <si>
    <t>Real and Personal Property</t>
  </si>
  <si>
    <t xml:space="preserve">  Georgia</t>
  </si>
  <si>
    <t xml:space="preserve">  Alabama</t>
  </si>
  <si>
    <t xml:space="preserve">  Mississippi</t>
  </si>
  <si>
    <t xml:space="preserve">  South Carolina</t>
  </si>
  <si>
    <t xml:space="preserve">     Total Real and Personal Property</t>
  </si>
  <si>
    <t>Payroll Taxes</t>
  </si>
  <si>
    <t>State of Georgia Taxes</t>
  </si>
  <si>
    <t xml:space="preserve">  Occupation (Net Worth)</t>
  </si>
  <si>
    <t xml:space="preserve">  Motor Vehicle</t>
  </si>
  <si>
    <t>State of Alabama Taxes</t>
  </si>
  <si>
    <t xml:space="preserve">  Business Privilege Tax</t>
  </si>
  <si>
    <t>State of Mississippi Taxes</t>
  </si>
  <si>
    <t xml:space="preserve">  Business License Tax</t>
  </si>
  <si>
    <t>Total Taxes Other Than Income Taxes</t>
  </si>
  <si>
    <t>Municipal Franchise Fees</t>
  </si>
  <si>
    <t>(AMOUNTS IN THOUSANDS)</t>
  </si>
  <si>
    <t>Note: Details may not add to totals due to rounding.</t>
  </si>
  <si>
    <t>FOR THE TWELVE MONTHS ENDED DECEMBER 31, 2018</t>
  </si>
  <si>
    <t>GEORGIA POWER COMPANY</t>
  </si>
  <si>
    <t>State of South Carolina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</si>
</sst>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1" formatCode="_(* #,##0_);_(* \(#,##0\);_(* &quot;-&quot;_);_(@_)"/>
  </numFmts>
  <fonts count="4" x14ac:knownFonts="1">
    <font>
      <sz val="10"/>
      <name val="Arial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7" fontId="1" fillId="0" borderId="0" xfId="0" applyNumberFormat="1" applyFont="1" applyAlignment="1" applyProtection="1">
      <alignment horizontal="centerContinuous"/>
    </xf>
    <xf numFmtId="37" fontId="1" fillId="0" borderId="1" xfId="0" applyNumberFormat="1" applyFont="1" applyBorder="1" applyAlignment="1" applyProtection="1">
      <alignment horizontal="centerContinuous"/>
    </xf>
    <xf numFmtId="0" fontId="1" fillId="0" borderId="1" xfId="0" applyFont="1" applyBorder="1" applyAlignment="1">
      <alignment horizontal="center" vertical="center"/>
    </xf>
    <xf numFmtId="37" fontId="1" fillId="0" borderId="1" xfId="0" quotePrefix="1" applyNumberFormat="1" applyFont="1" applyBorder="1" applyAlignment="1" applyProtection="1">
      <alignment horizontal="centerContinuous"/>
    </xf>
    <xf numFmtId="37" fontId="1" fillId="0" borderId="0" xfId="0" applyNumberFormat="1" applyFont="1" applyFill="1" applyAlignment="1" applyProtection="1">
      <alignment horizontal="centerContinuous"/>
    </xf>
    <xf numFmtId="37" fontId="1" fillId="0" borderId="1" xfId="0" applyNumberFormat="1" applyFont="1" applyFill="1" applyBorder="1" applyAlignment="1" applyProtection="1">
      <alignment horizontal="centerContinuous"/>
    </xf>
    <xf numFmtId="37" fontId="2" fillId="0" borderId="0" xfId="0" applyNumberFormat="1" applyFont="1" applyAlignment="1" applyProtection="1">
      <alignment horizontal="centerContinuous"/>
    </xf>
    <xf numFmtId="37" fontId="3" fillId="0" borderId="0" xfId="0" applyNumberFormat="1" applyFont="1" applyAlignment="1" applyProtection="1">
      <alignment horizontal="centerContinuous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42" fontId="1" fillId="0" borderId="0" xfId="0" applyNumberFormat="1" applyFont="1"/>
    <xf numFmtId="42" fontId="1" fillId="0" borderId="0" xfId="0" applyNumberFormat="1" applyFont="1" applyFill="1"/>
    <xf numFmtId="37" fontId="1" fillId="0" borderId="0" xfId="0" applyNumberFormat="1" applyFont="1"/>
    <xf numFmtId="37" fontId="1" fillId="0" borderId="0" xfId="0" applyNumberFormat="1" applyFont="1" applyFill="1"/>
    <xf numFmtId="37" fontId="1" fillId="0" borderId="1" xfId="0" applyNumberFormat="1" applyFont="1" applyBorder="1"/>
    <xf numFmtId="42" fontId="1" fillId="0" borderId="0" xfId="0" applyNumberFormat="1" applyFont="1" applyBorder="1"/>
    <xf numFmtId="42" fontId="1" fillId="0" borderId="0" xfId="0" applyNumberFormat="1" applyFont="1" applyFill="1" applyBorder="1"/>
    <xf numFmtId="42" fontId="1" fillId="0" borderId="2" xfId="0" applyNumberFormat="1" applyFont="1" applyBorder="1"/>
    <xf numFmtId="42" fontId="1" fillId="0" borderId="2" xfId="0" applyNumberFormat="1" applyFont="1" applyFill="1" applyBorder="1"/>
    <xf numFmtId="0" fontId="3" fillId="0" borderId="0" xfId="0" applyFont="1"/>
    <xf numFmtId="42" fontId="3" fillId="0" borderId="0" xfId="0" applyNumberFormat="1" applyFont="1"/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41" fontId="1" fillId="0" borderId="0" xfId="0" applyNumberFormat="1" applyFont="1"/>
    <xf numFmtId="41" fontId="1" fillId="0" borderId="1" xfId="0" applyNumberFormat="1" applyFont="1" applyBorder="1"/>
    <xf numFmtId="37" fontId="1" fillId="0" borderId="0" xfId="0" applyNumberFormat="1" applyFont="1" applyAlignment="1" applyProtection="1">
      <alignment horizontal="center"/>
    </xf>
    <xf numFmtId="41" fontId="1" fillId="0" borderId="0" xfId="0" applyNumberFormat="1" applyFont="1" applyFill="1"/>
    <xf numFmtId="41" fontId="1" fillId="0" borderId="1" xfId="0" applyNumberFormat="1" applyFont="1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zoomScaleNormal="100" workbookViewId="0"/>
  </sheetViews>
  <sheetFormatPr defaultColWidth="9.109375" defaultRowHeight="15.6" x14ac:dyDescent="0.3"/>
  <cols>
    <col min="1" max="1" width="9.33203125" style="10" bestFit="1" customWidth="1"/>
    <col min="2" max="2" width="2.5546875" style="10" customWidth="1"/>
    <col min="3" max="3" width="37.6640625" style="10" customWidth="1"/>
    <col min="4" max="4" width="13.6640625" style="21" bestFit="1" customWidth="1"/>
    <col min="5" max="5" width="10.88671875" style="11" bestFit="1" customWidth="1"/>
    <col min="6" max="6" width="12" style="10" bestFit="1" customWidth="1"/>
    <col min="7" max="7" width="13" style="10" bestFit="1" customWidth="1"/>
    <col min="8" max="8" width="13.44140625" style="10" customWidth="1"/>
    <col min="9" max="16384" width="9.109375" style="10"/>
  </cols>
  <sheetData>
    <row r="1" spans="1:8" x14ac:dyDescent="0.3">
      <c r="A1" s="7" t="s">
        <v>36</v>
      </c>
      <c r="B1" s="7"/>
      <c r="C1" s="7"/>
      <c r="D1" s="7"/>
      <c r="E1" s="7"/>
      <c r="F1" s="7"/>
      <c r="G1" s="7"/>
      <c r="H1" s="7"/>
    </row>
    <row r="3" spans="1:8" x14ac:dyDescent="0.3">
      <c r="A3" s="7" t="s">
        <v>0</v>
      </c>
      <c r="B3" s="1"/>
      <c r="C3" s="1"/>
      <c r="D3" s="8"/>
      <c r="E3" s="5"/>
      <c r="F3" s="5"/>
      <c r="G3" s="1"/>
      <c r="H3" s="1"/>
    </row>
    <row r="4" spans="1:8" x14ac:dyDescent="0.3">
      <c r="A4" s="7" t="s">
        <v>35</v>
      </c>
      <c r="B4" s="1"/>
      <c r="C4" s="1"/>
      <c r="D4" s="8"/>
      <c r="E4" s="5"/>
      <c r="F4" s="5"/>
      <c r="G4" s="1"/>
      <c r="H4" s="1"/>
    </row>
    <row r="5" spans="1:8" x14ac:dyDescent="0.3">
      <c r="A5" s="7" t="s">
        <v>33</v>
      </c>
      <c r="B5" s="1"/>
      <c r="C5" s="1"/>
      <c r="D5" s="8"/>
      <c r="E5" s="5"/>
      <c r="F5" s="5"/>
      <c r="G5" s="1"/>
      <c r="H5" s="1"/>
    </row>
    <row r="7" spans="1:8" x14ac:dyDescent="0.3">
      <c r="A7" s="1" t="s">
        <v>1</v>
      </c>
      <c r="D7" s="27" t="s">
        <v>8</v>
      </c>
      <c r="E7" s="5"/>
      <c r="F7" s="1"/>
      <c r="G7" s="1"/>
      <c r="H7" s="1" t="s">
        <v>6</v>
      </c>
    </row>
    <row r="8" spans="1:8" x14ac:dyDescent="0.3">
      <c r="A8" s="2" t="s">
        <v>2</v>
      </c>
      <c r="B8" s="30"/>
      <c r="C8" s="3" t="s">
        <v>3</v>
      </c>
      <c r="D8" s="4">
        <v>408</v>
      </c>
      <c r="E8" s="6" t="s">
        <v>9</v>
      </c>
      <c r="F8" s="2" t="s">
        <v>10</v>
      </c>
      <c r="G8" s="2" t="s">
        <v>11</v>
      </c>
      <c r="H8" s="2" t="s">
        <v>7</v>
      </c>
    </row>
    <row r="9" spans="1:8" x14ac:dyDescent="0.3">
      <c r="A9" s="23" t="s">
        <v>4</v>
      </c>
      <c r="C9" s="23" t="s">
        <v>5</v>
      </c>
      <c r="D9" s="23" t="s">
        <v>12</v>
      </c>
      <c r="E9" s="24" t="s">
        <v>13</v>
      </c>
      <c r="F9" s="23" t="s">
        <v>14</v>
      </c>
      <c r="G9" s="23" t="s">
        <v>15</v>
      </c>
      <c r="H9" s="23" t="s">
        <v>16</v>
      </c>
    </row>
    <row r="10" spans="1:8" x14ac:dyDescent="0.3">
      <c r="D10" s="10"/>
    </row>
    <row r="11" spans="1:8" x14ac:dyDescent="0.3">
      <c r="A11" s="9">
        <v>1</v>
      </c>
      <c r="C11" s="10" t="s">
        <v>17</v>
      </c>
      <c r="D11" s="10"/>
    </row>
    <row r="12" spans="1:8" x14ac:dyDescent="0.3">
      <c r="A12" s="9">
        <v>2</v>
      </c>
      <c r="C12" s="10" t="s">
        <v>18</v>
      </c>
      <c r="D12" s="12">
        <f>222547-27649</f>
        <v>194898</v>
      </c>
      <c r="E12" s="13">
        <f>2680.36-520</f>
        <v>2160.36</v>
      </c>
      <c r="F12" s="12">
        <v>27650</v>
      </c>
      <c r="G12" s="12">
        <f>11667.9+938</f>
        <v>12605.9</v>
      </c>
      <c r="H12" s="12">
        <f>SUM(D12:G12)</f>
        <v>237314.25999999998</v>
      </c>
    </row>
    <row r="13" spans="1:8" x14ac:dyDescent="0.3">
      <c r="A13" s="9">
        <v>3</v>
      </c>
      <c r="C13" s="10" t="s">
        <v>19</v>
      </c>
      <c r="D13" s="14">
        <v>1083</v>
      </c>
      <c r="E13" s="28">
        <v>0</v>
      </c>
      <c r="F13" s="28">
        <v>0</v>
      </c>
      <c r="G13" s="14">
        <f>168+1016.9</f>
        <v>1184.9000000000001</v>
      </c>
      <c r="H13" s="25">
        <f>SUM(D13:G13)</f>
        <v>2267.9</v>
      </c>
    </row>
    <row r="14" spans="1:8" x14ac:dyDescent="0.3">
      <c r="A14" s="9">
        <f>A13+1</f>
        <v>4</v>
      </c>
      <c r="C14" s="10" t="s">
        <v>20</v>
      </c>
      <c r="D14" s="14">
        <v>281</v>
      </c>
      <c r="E14" s="28">
        <v>0</v>
      </c>
      <c r="F14" s="28">
        <v>0</v>
      </c>
      <c r="G14" s="28">
        <v>0</v>
      </c>
      <c r="H14" s="25">
        <f>SUM(D14:G14)</f>
        <v>281</v>
      </c>
    </row>
    <row r="15" spans="1:8" x14ac:dyDescent="0.3">
      <c r="A15" s="9">
        <f t="shared" ref="A15:A16" si="0">A14+1</f>
        <v>5</v>
      </c>
      <c r="C15" s="10" t="s">
        <v>21</v>
      </c>
      <c r="D15" s="16">
        <v>72</v>
      </c>
      <c r="E15" s="29">
        <v>0</v>
      </c>
      <c r="F15" s="29">
        <v>0</v>
      </c>
      <c r="G15" s="16">
        <f>5+18.3</f>
        <v>23.3</v>
      </c>
      <c r="H15" s="26">
        <f>SUM(D15:G15)</f>
        <v>95.3</v>
      </c>
    </row>
    <row r="16" spans="1:8" x14ac:dyDescent="0.3">
      <c r="A16" s="9">
        <f t="shared" si="0"/>
        <v>6</v>
      </c>
      <c r="C16" s="10" t="s">
        <v>22</v>
      </c>
      <c r="D16" s="17">
        <f>SUM(D12:D15)</f>
        <v>196334</v>
      </c>
      <c r="E16" s="18">
        <f>SUM(E12:E15)</f>
        <v>2160.36</v>
      </c>
      <c r="F16" s="17">
        <f>SUM(F12:F15)</f>
        <v>27650</v>
      </c>
      <c r="G16" s="17">
        <f>SUM(G12:G15)</f>
        <v>13814.099999999999</v>
      </c>
      <c r="H16" s="17">
        <f>SUM(H12:H15)</f>
        <v>239958.45999999996</v>
      </c>
    </row>
    <row r="17" spans="1:8" x14ac:dyDescent="0.3">
      <c r="A17" s="9"/>
      <c r="D17" s="14"/>
      <c r="E17" s="15"/>
      <c r="F17" s="14"/>
      <c r="G17" s="14"/>
      <c r="H17" s="14"/>
    </row>
    <row r="18" spans="1:8" x14ac:dyDescent="0.3">
      <c r="A18" s="9">
        <v>7</v>
      </c>
      <c r="C18" s="10" t="s">
        <v>23</v>
      </c>
      <c r="D18" s="12">
        <f>24701+10728+8655+1</f>
        <v>44085</v>
      </c>
      <c r="E18" s="13">
        <v>0</v>
      </c>
      <c r="F18" s="12">
        <v>12756</v>
      </c>
      <c r="G18" s="12">
        <v>1021</v>
      </c>
      <c r="H18" s="12">
        <f>SUM(D18:G18)</f>
        <v>57862</v>
      </c>
    </row>
    <row r="19" spans="1:8" x14ac:dyDescent="0.3">
      <c r="A19" s="9"/>
      <c r="D19" s="14"/>
      <c r="E19" s="15"/>
      <c r="F19" s="14"/>
      <c r="G19" s="14"/>
      <c r="H19" s="14"/>
    </row>
    <row r="20" spans="1:8" x14ac:dyDescent="0.3">
      <c r="A20" s="9">
        <f>A18+1</f>
        <v>8</v>
      </c>
      <c r="C20" s="10" t="s">
        <v>24</v>
      </c>
      <c r="D20" s="14"/>
      <c r="E20" s="15"/>
      <c r="F20" s="14"/>
      <c r="G20" s="14"/>
      <c r="H20" s="14"/>
    </row>
    <row r="21" spans="1:8" x14ac:dyDescent="0.3">
      <c r="A21" s="9">
        <f>A20+1</f>
        <v>9</v>
      </c>
      <c r="C21" s="10" t="s">
        <v>25</v>
      </c>
      <c r="D21" s="14">
        <v>5</v>
      </c>
      <c r="E21" s="28">
        <v>0</v>
      </c>
      <c r="F21" s="28">
        <v>0</v>
      </c>
      <c r="G21" s="28">
        <v>0</v>
      </c>
      <c r="H21" s="25">
        <f t="shared" ref="H21:H22" si="1">SUM(D21:G21)</f>
        <v>5</v>
      </c>
    </row>
    <row r="22" spans="1:8" x14ac:dyDescent="0.3">
      <c r="A22" s="9">
        <f>A21+1</f>
        <v>10</v>
      </c>
      <c r="C22" s="10" t="s">
        <v>26</v>
      </c>
      <c r="D22" s="28">
        <v>0</v>
      </c>
      <c r="E22" s="15">
        <v>322</v>
      </c>
      <c r="F22" s="28">
        <v>0</v>
      </c>
      <c r="G22" s="28">
        <v>0</v>
      </c>
      <c r="H22" s="25">
        <f t="shared" si="1"/>
        <v>322</v>
      </c>
    </row>
    <row r="23" spans="1:8" x14ac:dyDescent="0.3">
      <c r="A23" s="9"/>
      <c r="D23" s="14"/>
      <c r="E23" s="15"/>
      <c r="F23" s="14"/>
      <c r="G23" s="14"/>
      <c r="H23" s="14"/>
    </row>
    <row r="24" spans="1:8" x14ac:dyDescent="0.3">
      <c r="A24" s="9">
        <f>A22+1</f>
        <v>11</v>
      </c>
      <c r="C24" s="10" t="s">
        <v>27</v>
      </c>
      <c r="D24" s="14"/>
      <c r="E24" s="15"/>
      <c r="F24" s="14"/>
      <c r="G24" s="14"/>
      <c r="H24" s="14"/>
    </row>
    <row r="25" spans="1:8" x14ac:dyDescent="0.3">
      <c r="A25" s="9">
        <f>A24+1</f>
        <v>12</v>
      </c>
      <c r="C25" s="10" t="s">
        <v>28</v>
      </c>
      <c r="D25" s="14">
        <v>15.01</v>
      </c>
      <c r="E25" s="28">
        <v>0</v>
      </c>
      <c r="F25" s="28">
        <v>0</v>
      </c>
      <c r="G25" s="28">
        <v>0</v>
      </c>
      <c r="H25" s="25">
        <f>SUM(D25:G25)</f>
        <v>15.01</v>
      </c>
    </row>
    <row r="26" spans="1:8" x14ac:dyDescent="0.3">
      <c r="A26" s="9"/>
      <c r="D26" s="14"/>
      <c r="E26" s="15"/>
      <c r="F26" s="14"/>
      <c r="G26" s="14"/>
      <c r="H26" s="14"/>
    </row>
    <row r="27" spans="1:8" x14ac:dyDescent="0.3">
      <c r="A27" s="9">
        <f>A25+1</f>
        <v>13</v>
      </c>
      <c r="C27" s="10" t="s">
        <v>29</v>
      </c>
      <c r="D27" s="14">
        <v>25</v>
      </c>
      <c r="E27" s="28">
        <v>0</v>
      </c>
      <c r="F27" s="28">
        <v>0</v>
      </c>
      <c r="G27" s="28">
        <v>0</v>
      </c>
      <c r="H27" s="25">
        <f>SUM(D27:G27)</f>
        <v>25</v>
      </c>
    </row>
    <row r="28" spans="1:8" x14ac:dyDescent="0.3">
      <c r="A28" s="9"/>
      <c r="D28" s="14"/>
      <c r="E28" s="15"/>
      <c r="F28" s="14"/>
      <c r="G28" s="14"/>
      <c r="H28" s="14"/>
    </row>
    <row r="29" spans="1:8" x14ac:dyDescent="0.3">
      <c r="A29" s="9">
        <f>A27+1</f>
        <v>14</v>
      </c>
      <c r="C29" s="10" t="s">
        <v>37</v>
      </c>
      <c r="D29" s="14"/>
      <c r="E29" s="15"/>
      <c r="F29" s="14"/>
      <c r="G29" s="14"/>
      <c r="H29" s="14"/>
    </row>
    <row r="30" spans="1:8" x14ac:dyDescent="0.3">
      <c r="A30" s="9">
        <f>A29+1</f>
        <v>15</v>
      </c>
      <c r="C30" s="10" t="s">
        <v>30</v>
      </c>
      <c r="D30" s="14">
        <v>-7</v>
      </c>
      <c r="E30" s="28">
        <v>0</v>
      </c>
      <c r="F30" s="28">
        <v>0</v>
      </c>
      <c r="G30" s="28">
        <v>0</v>
      </c>
      <c r="H30" s="25">
        <f>SUM(D30:G30)</f>
        <v>-7</v>
      </c>
    </row>
    <row r="31" spans="1:8" x14ac:dyDescent="0.3">
      <c r="D31" s="14"/>
      <c r="E31" s="15"/>
      <c r="F31" s="14"/>
      <c r="G31" s="14"/>
      <c r="H31" s="14"/>
    </row>
    <row r="32" spans="1:8" x14ac:dyDescent="0.3">
      <c r="A32" s="9">
        <f>A30+1</f>
        <v>16</v>
      </c>
      <c r="C32" s="10" t="s">
        <v>32</v>
      </c>
      <c r="D32" s="16">
        <f>196548+1</f>
        <v>196549</v>
      </c>
      <c r="E32" s="29">
        <v>0</v>
      </c>
      <c r="F32" s="29">
        <v>0</v>
      </c>
      <c r="G32" s="29">
        <v>0</v>
      </c>
      <c r="H32" s="26">
        <f>SUM(D32:G32)</f>
        <v>196549</v>
      </c>
    </row>
    <row r="33" spans="1:8" x14ac:dyDescent="0.3">
      <c r="D33" s="14"/>
      <c r="E33" s="15"/>
      <c r="F33" s="14"/>
      <c r="G33" s="14"/>
      <c r="H33" s="14"/>
    </row>
    <row r="34" spans="1:8" ht="16.2" thickBot="1" x14ac:dyDescent="0.35">
      <c r="A34" s="9">
        <f>A32+1</f>
        <v>17</v>
      </c>
      <c r="C34" s="10" t="s">
        <v>31</v>
      </c>
      <c r="D34" s="19">
        <f>SUM(D16:D32)</f>
        <v>437006.01</v>
      </c>
      <c r="E34" s="20">
        <f>SUM(E16:E32)</f>
        <v>2482.36</v>
      </c>
      <c r="F34" s="19">
        <f>SUM(F16:F32)</f>
        <v>40406</v>
      </c>
      <c r="G34" s="19">
        <f>SUM(G16:G32)</f>
        <v>14835.099999999999</v>
      </c>
      <c r="H34" s="19">
        <f>SUM(H16:H32)</f>
        <v>494729.47</v>
      </c>
    </row>
    <row r="35" spans="1:8" ht="16.2" thickTop="1" x14ac:dyDescent="0.3"/>
    <row r="37" spans="1:8" x14ac:dyDescent="0.3">
      <c r="C37" s="10" t="s">
        <v>34</v>
      </c>
      <c r="D37" s="22"/>
    </row>
    <row r="38" spans="1:8" x14ac:dyDescent="0.3">
      <c r="H38" s="12"/>
    </row>
  </sheetData>
  <pageMargins left="0.75" right="0.75" top="1" bottom="1" header="0.5" footer="0.5"/>
  <pageSetup scale="79" orientation="portrait" horizontalDpi="200" verticalDpi="200" r:id="rId1"/>
  <headerFooter alignWithMargins="0">
    <oddHeader xml:space="preserve">&amp;R&amp;"Times New Roman,Regular"&amp;12Volume 1, Exhibit 2
Supplemental Item S-12
Page &amp;P of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2019-06-25T19:25:39Z</dcterms:created>
  <dcterms:modified xsi:type="dcterms:W3CDTF">2019-06-25T19:25:45Z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