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6830718C-8B1B-4E2F-9D77-2363CABFB028}" xr6:coauthVersionLast="36" xr6:coauthVersionMax="36" xr10:uidLastSave="{00000000-0000-0000-0000-000000000000}"/>
  <bookViews>
    <workbookView xWindow="0" yWindow="0" windowWidth="28800" windowHeight="12816" xr2:uid="{59A4246B-CDD2-4C7E-95FE-4F43F5828056}"/>
  </bookViews>
  <sheets>
    <sheet name="A-2-1" sheetId="1" r:id="rId1"/>
  </sheets>
  <definedNames>
    <definedName name="_xlnm.Print_Area" localSheetId="0">'A-2-1'!$A$1:$U$108</definedName>
    <definedName name="_xlnm.Print_Titles" localSheetId="0">'A-2-1'!$1:$8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7" i="1" l="1"/>
  <c r="H101" i="1" l="1"/>
  <c r="I101" i="1"/>
  <c r="J101" i="1"/>
  <c r="K101" i="1"/>
  <c r="L101" i="1"/>
  <c r="M101" i="1"/>
  <c r="N101" i="1"/>
  <c r="O101" i="1"/>
  <c r="P101" i="1"/>
  <c r="Q101" i="1"/>
  <c r="R101" i="1"/>
  <c r="S101" i="1"/>
  <c r="G101" i="1"/>
  <c r="H87" i="1"/>
  <c r="I87" i="1"/>
  <c r="J87" i="1"/>
  <c r="K87" i="1"/>
  <c r="L87" i="1"/>
  <c r="M87" i="1"/>
  <c r="N87" i="1"/>
  <c r="O87" i="1"/>
  <c r="P87" i="1"/>
  <c r="Q87" i="1"/>
  <c r="R87" i="1"/>
  <c r="S87" i="1"/>
  <c r="G87" i="1"/>
  <c r="H70" i="1"/>
  <c r="I70" i="1"/>
  <c r="J70" i="1"/>
  <c r="K70" i="1"/>
  <c r="L70" i="1"/>
  <c r="M70" i="1"/>
  <c r="N70" i="1"/>
  <c r="O70" i="1"/>
  <c r="P70" i="1"/>
  <c r="Q70" i="1"/>
  <c r="R70" i="1"/>
  <c r="S70" i="1"/>
  <c r="G70" i="1"/>
  <c r="H57" i="1"/>
  <c r="I57" i="1"/>
  <c r="J57" i="1"/>
  <c r="K57" i="1"/>
  <c r="L57" i="1"/>
  <c r="M57" i="1"/>
  <c r="N57" i="1"/>
  <c r="O57" i="1"/>
  <c r="P57" i="1"/>
  <c r="Q57" i="1"/>
  <c r="R57" i="1"/>
  <c r="S57" i="1"/>
  <c r="G57" i="1"/>
  <c r="H45" i="1"/>
  <c r="I45" i="1"/>
  <c r="J45" i="1"/>
  <c r="K45" i="1"/>
  <c r="L45" i="1"/>
  <c r="M45" i="1"/>
  <c r="N45" i="1"/>
  <c r="O45" i="1"/>
  <c r="P45" i="1"/>
  <c r="Q45" i="1"/>
  <c r="R45" i="1"/>
  <c r="S45" i="1"/>
  <c r="G45" i="1"/>
  <c r="H34" i="1"/>
  <c r="I34" i="1"/>
  <c r="J34" i="1"/>
  <c r="K34" i="1"/>
  <c r="L34" i="1"/>
  <c r="M34" i="1"/>
  <c r="N34" i="1"/>
  <c r="O34" i="1"/>
  <c r="P34" i="1"/>
  <c r="Q34" i="1"/>
  <c r="R34" i="1"/>
  <c r="S34" i="1"/>
  <c r="G34" i="1"/>
  <c r="H24" i="1"/>
  <c r="I24" i="1"/>
  <c r="J24" i="1"/>
  <c r="K24" i="1"/>
  <c r="L24" i="1"/>
  <c r="M24" i="1"/>
  <c r="N24" i="1"/>
  <c r="O24" i="1"/>
  <c r="P24" i="1"/>
  <c r="Q24" i="1"/>
  <c r="R24" i="1"/>
  <c r="S24" i="1"/>
  <c r="G24" i="1"/>
  <c r="U100" i="1"/>
  <c r="U85" i="1"/>
  <c r="U84" i="1"/>
  <c r="U83" i="1"/>
  <c r="U82" i="1"/>
  <c r="U81" i="1"/>
  <c r="U80" i="1"/>
  <c r="U79" i="1"/>
  <c r="U78" i="1"/>
  <c r="U77" i="1"/>
  <c r="U76" i="1"/>
  <c r="U75" i="1"/>
  <c r="U74" i="1"/>
  <c r="U68" i="1"/>
  <c r="U67" i="1"/>
  <c r="U66" i="1"/>
  <c r="U65" i="1"/>
  <c r="U64" i="1"/>
  <c r="U63" i="1"/>
  <c r="U62" i="1"/>
  <c r="U61" i="1"/>
  <c r="U86" i="1"/>
  <c r="U69" i="1"/>
  <c r="U56" i="1"/>
  <c r="U92" i="1"/>
  <c r="U93" i="1"/>
  <c r="U94" i="1"/>
  <c r="U95" i="1"/>
  <c r="U96" i="1"/>
  <c r="U97" i="1"/>
  <c r="U98" i="1"/>
  <c r="U99" i="1"/>
  <c r="U104" i="1"/>
  <c r="U106" i="1"/>
  <c r="U91" i="1"/>
  <c r="U90" i="1"/>
  <c r="U73" i="1"/>
  <c r="U60" i="1"/>
  <c r="U50" i="1"/>
  <c r="U51" i="1"/>
  <c r="U52" i="1"/>
  <c r="U53" i="1"/>
  <c r="U54" i="1"/>
  <c r="U55" i="1"/>
  <c r="U49" i="1"/>
  <c r="U48" i="1"/>
  <c r="U44" i="1"/>
  <c r="U39" i="1"/>
  <c r="U40" i="1"/>
  <c r="U41" i="1"/>
  <c r="U42" i="1"/>
  <c r="U43" i="1"/>
  <c r="U38" i="1"/>
  <c r="U37" i="1"/>
  <c r="U33" i="1"/>
  <c r="U29" i="1"/>
  <c r="U30" i="1"/>
  <c r="U31" i="1"/>
  <c r="U32" i="1"/>
  <c r="U28" i="1"/>
  <c r="U23" i="1"/>
  <c r="U19" i="1"/>
  <c r="U20" i="1"/>
  <c r="U21" i="1"/>
  <c r="U22" i="1"/>
  <c r="U18" i="1"/>
  <c r="U17" i="1"/>
  <c r="U13" i="1"/>
  <c r="U12" i="1"/>
  <c r="U11" i="1"/>
  <c r="H14" i="1"/>
  <c r="I14" i="1"/>
  <c r="J14" i="1"/>
  <c r="J108" i="1" s="1"/>
  <c r="K14" i="1"/>
  <c r="L14" i="1"/>
  <c r="M14" i="1"/>
  <c r="N14" i="1"/>
  <c r="N108" i="1" s="1"/>
  <c r="O14" i="1"/>
  <c r="P14" i="1"/>
  <c r="Q14" i="1"/>
  <c r="R14" i="1"/>
  <c r="R108" i="1" s="1"/>
  <c r="S14" i="1"/>
  <c r="G14" i="1"/>
  <c r="Q108" i="1" l="1"/>
  <c r="M108" i="1"/>
  <c r="I108" i="1"/>
  <c r="G108" i="1"/>
  <c r="P108" i="1"/>
  <c r="L108" i="1"/>
  <c r="H108" i="1"/>
  <c r="S108" i="1"/>
  <c r="O108" i="1"/>
  <c r="K108" i="1"/>
  <c r="U14" i="1"/>
  <c r="U87" i="1"/>
  <c r="U101" i="1"/>
  <c r="U70" i="1"/>
  <c r="U57" i="1"/>
  <c r="U45" i="1"/>
  <c r="U34" i="1"/>
  <c r="U24" i="1"/>
  <c r="U108" i="1" l="1"/>
</calcChain>
</file>

<file path=xl/sharedStrings.xml><?xml version="1.0" encoding="utf-8"?>
<sst xmlns="http://schemas.openxmlformats.org/spreadsheetml/2006/main" count="126" uniqueCount="104">
  <si>
    <t>FERC</t>
  </si>
  <si>
    <t>Jul-19</t>
  </si>
  <si>
    <t>Aug-19</t>
  </si>
  <si>
    <t>Sep-19</t>
  </si>
  <si>
    <t>Oct-19</t>
  </si>
  <si>
    <t>Nov-19</t>
  </si>
  <si>
    <t>Dec-19</t>
  </si>
  <si>
    <t>Jan-20</t>
  </si>
  <si>
    <t>Feb-20</t>
  </si>
  <si>
    <t>Mar-20</t>
  </si>
  <si>
    <t>Apr-20</t>
  </si>
  <si>
    <t>May-20</t>
  </si>
  <si>
    <t>Jun-20</t>
  </si>
  <si>
    <t>Jul-20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</si>
  <si>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</si>
  <si>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</si>
  <si>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</si>
  <si>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</si>
  <si>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</si>
  <si>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</si>
  <si>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</si>
  <si>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</si>
  <si>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</si>
  <si>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</si>
  <si>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</si>
  <si>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</si>
  <si>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</si>
  <si>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</si>
  <si>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</si>
  <si>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</si>
  <si>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</si>
  <si>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INTANGIBLE</t>
  </si>
  <si>
    <t>ORGANIZATION</t>
  </si>
  <si>
    <t>FRANCHISES</t>
  </si>
  <si>
    <t>MISCELLANEOUS</t>
  </si>
  <si>
    <t>STEAM</t>
  </si>
  <si>
    <t>LAND &amp; LAND RIGHTS</t>
  </si>
  <si>
    <t>STRUCTURES AND IMPROVEMENTS</t>
  </si>
  <si>
    <t>BOILER PLANT EQUIPMENT</t>
  </si>
  <si>
    <t>TURBOGENERATOR EQUIPMENT</t>
  </si>
  <si>
    <t>ACCESSORY ELECTRIC EQUIPMENT</t>
  </si>
  <si>
    <t>MISC. POWER PLANT EQUIPMENT</t>
  </si>
  <si>
    <t>NUCLEAR</t>
  </si>
  <si>
    <t>REACTOR PLANT EQUIPMENT</t>
  </si>
  <si>
    <t>HYDRO</t>
  </si>
  <si>
    <t>RESERVOIRS, DAMS &amp; WATERWAYS</t>
  </si>
  <si>
    <t>TURBINES AND GENERATORS</t>
  </si>
  <si>
    <t>ROADS, RAILWAYS AND BRIDGES</t>
  </si>
  <si>
    <t>OTHER PRODUCTION</t>
  </si>
  <si>
    <t>FUEL HOLDERS, PROD. &amp; ACCESS.</t>
  </si>
  <si>
    <t>PRIME MOVERS</t>
  </si>
  <si>
    <t>GENERATORS</t>
  </si>
  <si>
    <t>ENERGY STORAGE EQUIPMENT</t>
  </si>
  <si>
    <t>TRANSMISSION</t>
  </si>
  <si>
    <t>STATION EQUIPMENT</t>
  </si>
  <si>
    <t>TOWERS &amp; FIXTURES</t>
  </si>
  <si>
    <t>POLES &amp; FIXTURES</t>
  </si>
  <si>
    <t>OVERHEAD CONDUCTORS &amp; DEV</t>
  </si>
  <si>
    <t>U'GROUND CONDUIT</t>
  </si>
  <si>
    <t>U'GROUND CONDUCTORS &amp; DEV</t>
  </si>
  <si>
    <t>ROADS AND TRAILS</t>
  </si>
  <si>
    <t>DISTRIBUTION</t>
  </si>
  <si>
    <t>POLES, TOWERS &amp; FIXTURES</t>
  </si>
  <si>
    <t>LINE TRANSFORMERS</t>
  </si>
  <si>
    <t>SERVICES</t>
  </si>
  <si>
    <t>METERS</t>
  </si>
  <si>
    <t>INST. ON CUSTOMERS PREMISES</t>
  </si>
  <si>
    <t>LEASED PROPERTY</t>
  </si>
  <si>
    <t>STREET LIGHTING &amp; SIGNAL SYS</t>
  </si>
  <si>
    <t>GENERAL</t>
  </si>
  <si>
    <t>STRUCT. &amp; IMPR. - Owned</t>
  </si>
  <si>
    <t>OFFICE FURN &amp; EQUIPMENT</t>
  </si>
  <si>
    <t>TRANSPORTATION EQUIPMENT</t>
  </si>
  <si>
    <t>STORES EQUIPMENT</t>
  </si>
  <si>
    <t>TOOLS, SHOP &amp; GARAGE EQUIP</t>
  </si>
  <si>
    <t>LABORATORY EQUIPMENT</t>
  </si>
  <si>
    <t>POWER OPERATED EQUIPMENT</t>
  </si>
  <si>
    <t>COMMUNICATIONS EQUIPMENT</t>
  </si>
  <si>
    <t>MISCELLANEOUS EQUIPMENT</t>
  </si>
  <si>
    <t>NUCLEAR FUEL</t>
  </si>
  <si>
    <t>PLANT HELD FOR FUTURE USE</t>
  </si>
  <si>
    <t>TOTAL ELECTRIC PLANT IN SERVICE</t>
  </si>
  <si>
    <t xml:space="preserve">
GEORGIA POWER COMPANY
ELECTRIC PLANT IN SERVICE
ESTIMATED BALANCES FROM JULY 31, 2019 THROUGH JULY 31, 2020
(AMOUNTS IN THOUSANDS)
</t>
  </si>
  <si>
    <t>ARO STEAM</t>
  </si>
  <si>
    <t>ARO NUCLEAR</t>
  </si>
  <si>
    <t>ARO HYDRO</t>
  </si>
  <si>
    <t>ARO OTHER</t>
  </si>
  <si>
    <t>ARO TRANSMISSION</t>
  </si>
  <si>
    <t>ARO DISTRIBUTION</t>
  </si>
  <si>
    <t>ARO GENERAL</t>
  </si>
  <si>
    <t>Line</t>
  </si>
  <si>
    <t>No.</t>
  </si>
  <si>
    <t>Description</t>
  </si>
  <si>
    <t>13-Month</t>
  </si>
  <si>
    <t>Average</t>
  </si>
  <si>
    <t>Acct.</t>
  </si>
  <si>
    <t>TOTAL INTANGIBLE</t>
  </si>
  <si>
    <t>TOTAL STEAM</t>
  </si>
  <si>
    <t>TOTAL NUCLEAR</t>
  </si>
  <si>
    <t>TOTAL HYDRO</t>
  </si>
  <si>
    <t>TOTAL OTHER PRODUCTION</t>
  </si>
  <si>
    <t>TOTAL TRANSMISSION</t>
  </si>
  <si>
    <t>TOTAL DISTRIBUTION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</si>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</sst>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G Times (WN)"/>
    </font>
    <font>
      <b/>
      <u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3">
    <xf numFmtId="0" fontId="0" fillId="0" borderId="0"/>
    <xf numFmtId="0" fontId="2" fillId="2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quotePrefix="1" applyNumberFormat="1" applyFont="1" applyFill="1" applyAlignment="1">
      <alignment horizontal="centerContinuous"/>
    </xf>
    <xf numFmtId="0" fontId="3" fillId="0" borderId="0" xfId="1" applyNumberFormat="1" applyFont="1" applyFill="1" applyAlignment="1">
      <alignment horizontal="centerContinuous"/>
    </xf>
    <xf numFmtId="0" fontId="4" fillId="2" borderId="0" xfId="1" applyNumberFormat="1" applyFont="1"/>
    <xf numFmtId="0" fontId="4" fillId="0" borderId="0" xfId="1" applyNumberFormat="1" applyFont="1" applyFill="1"/>
    <xf numFmtId="0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left"/>
    </xf>
    <xf numFmtId="42" fontId="4" fillId="0" borderId="0" xfId="2" applyNumberFormat="1" applyFont="1" applyFill="1" applyProtection="1">
      <protection locked="0"/>
    </xf>
    <xf numFmtId="164" fontId="4" fillId="0" borderId="0" xfId="2" applyNumberFormat="1" applyFont="1" applyFill="1" applyProtection="1">
      <protection locked="0"/>
    </xf>
    <xf numFmtId="164" fontId="4" fillId="2" borderId="0" xfId="2" applyNumberFormat="1" applyFont="1" applyFill="1"/>
    <xf numFmtId="42" fontId="4" fillId="2" borderId="0" xfId="2" applyNumberFormat="1" applyFont="1" applyFill="1"/>
    <xf numFmtId="164" fontId="4" fillId="0" borderId="0" xfId="2" applyNumberFormat="1" applyFont="1" applyFill="1"/>
    <xf numFmtId="164" fontId="4" fillId="2" borderId="0" xfId="2" applyNumberFormat="1" applyFont="1" applyFill="1" applyBorder="1"/>
    <xf numFmtId="0" fontId="4" fillId="0" borderId="0" xfId="1" quotePrefix="1" applyNumberFormat="1" applyFont="1" applyFill="1" applyAlignment="1">
      <alignment horizontal="left"/>
    </xf>
    <xf numFmtId="164" fontId="4" fillId="0" borderId="0" xfId="2" applyNumberFormat="1" applyFont="1" applyFill="1" applyBorder="1"/>
    <xf numFmtId="0" fontId="4" fillId="0" borderId="0" xfId="1" quotePrefix="1" applyNumberFormat="1" applyFont="1" applyFill="1" applyAlignment="1">
      <alignment horizontal="center"/>
    </xf>
    <xf numFmtId="42" fontId="4" fillId="0" borderId="3" xfId="2" applyNumberFormat="1" applyFont="1" applyFill="1" applyBorder="1" applyProtection="1">
      <protection locked="0"/>
    </xf>
    <xf numFmtId="0" fontId="4" fillId="0" borderId="0" xfId="1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42" fontId="4" fillId="0" borderId="2" xfId="2" applyNumberFormat="1" applyFont="1" applyFill="1" applyBorder="1"/>
    <xf numFmtId="0" fontId="0" fillId="0" borderId="0" xfId="0" applyFont="1"/>
    <xf numFmtId="42" fontId="4" fillId="0" borderId="4" xfId="2" applyNumberFormat="1" applyFont="1" applyFill="1" applyBorder="1"/>
    <xf numFmtId="0" fontId="3" fillId="0" borderId="0" xfId="1" quotePrefix="1" applyNumberFormat="1" applyFont="1" applyFill="1" applyAlignment="1">
      <alignment horizontal="center" wrapText="1"/>
    </xf>
    <xf numFmtId="0" fontId="0" fillId="0" borderId="0" xfId="0" applyAlignment="1">
      <alignment wrapText="1"/>
    </xf>
  </cellXfs>
  <cellStyles count="3">
    <cellStyle name="Comma 5" xfId="2" xr:uid="{A8B58F02-28DD-43B7-84F0-2DC3713113B7}"/>
    <cellStyle name="Normal" xfId="0" builtinId="0"/>
    <cellStyle name="Normal 3 3" xfId="1" xr:uid="{743828F2-9136-4854-A903-00291A6C9F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27E22-D26C-4197-92C1-F3E0F244B0F7}">
  <sheetPr>
    <pageSetUpPr fitToPage="1"/>
  </sheetPr>
  <dimension ref="A1:AA109"/>
  <sheetViews>
    <sheetView showGridLines="0" tabSelected="1" zoomScale="70" zoomScaleNormal="70" workbookViewId="0">
      <selection sqref="A1:U5"/>
    </sheetView>
  </sheetViews>
  <sheetFormatPr defaultRowHeight="14.4"/>
  <cols>
    <col min="1" max="1" width="8" bestFit="1" customWidth="1"/>
    <col min="2" max="2" width="2.88671875" customWidth="1"/>
    <col min="3" max="3" width="9.44140625" bestFit="1" customWidth="1"/>
    <col min="4" max="4" width="3.5546875" customWidth="1"/>
    <col min="5" max="5" width="44.44140625" bestFit="1" customWidth="1"/>
    <col min="6" max="6" width="2.6640625" customWidth="1"/>
    <col min="7" max="7" width="17.5546875" bestFit="1" customWidth="1"/>
    <col min="8" max="10" width="17" bestFit="1" customWidth="1"/>
    <col min="11" max="11" width="17.5546875" bestFit="1" customWidth="1"/>
    <col min="12" max="12" width="17" bestFit="1" customWidth="1"/>
    <col min="13" max="13" width="16.5546875" bestFit="1" customWidth="1"/>
    <col min="14" max="14" width="17.5546875" bestFit="1" customWidth="1"/>
    <col min="15" max="15" width="17" bestFit="1" customWidth="1"/>
    <col min="16" max="16" width="16.5546875" bestFit="1" customWidth="1"/>
    <col min="17" max="17" width="17.5546875" bestFit="1" customWidth="1"/>
    <col min="18" max="18" width="16.109375" bestFit="1" customWidth="1"/>
    <col min="19" max="19" width="16.5546875" bestFit="1" customWidth="1"/>
    <col min="20" max="20" width="3.5546875" customWidth="1"/>
    <col min="21" max="21" width="17" bestFit="1" customWidth="1"/>
  </cols>
  <sheetData>
    <row r="1" spans="1:27">
      <c r="A1" s="22" t="s">
        <v>82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7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7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7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7" ht="62.2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7" ht="15.6">
      <c r="A6" s="5" t="s">
        <v>90</v>
      </c>
      <c r="B6" s="5"/>
      <c r="C6" s="5" t="s">
        <v>0</v>
      </c>
      <c r="D6" s="5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17" t="s">
        <v>93</v>
      </c>
    </row>
    <row r="7" spans="1:27" ht="15.6">
      <c r="A7" s="18" t="s">
        <v>91</v>
      </c>
      <c r="B7" s="17"/>
      <c r="C7" s="18" t="s">
        <v>95</v>
      </c>
      <c r="D7" s="17"/>
      <c r="E7" s="18" t="s">
        <v>92</v>
      </c>
      <c r="F7" s="17"/>
      <c r="G7" s="18" t="s">
        <v>1</v>
      </c>
      <c r="H7" s="18" t="s">
        <v>2</v>
      </c>
      <c r="I7" s="18" t="s">
        <v>3</v>
      </c>
      <c r="J7" s="18" t="s">
        <v>4</v>
      </c>
      <c r="K7" s="18" t="s">
        <v>5</v>
      </c>
      <c r="L7" s="18" t="s">
        <v>6</v>
      </c>
      <c r="M7" s="18" t="s">
        <v>7</v>
      </c>
      <c r="N7" s="18" t="s">
        <v>8</v>
      </c>
      <c r="O7" s="18" t="s">
        <v>9</v>
      </c>
      <c r="P7" s="18" t="s">
        <v>10</v>
      </c>
      <c r="Q7" s="18" t="s">
        <v>11</v>
      </c>
      <c r="R7" s="18" t="s">
        <v>12</v>
      </c>
      <c r="S7" s="18" t="s">
        <v>13</v>
      </c>
      <c r="T7" s="3"/>
      <c r="U7" s="18" t="s">
        <v>94</v>
      </c>
    </row>
    <row r="8" spans="1:27" ht="15.6">
      <c r="A8" s="5" t="s">
        <v>14</v>
      </c>
      <c r="B8" s="5"/>
      <c r="C8" s="5" t="s">
        <v>15</v>
      </c>
      <c r="D8" s="5"/>
      <c r="E8" s="5" t="s">
        <v>16</v>
      </c>
      <c r="F8" s="5"/>
      <c r="G8" s="5" t="s">
        <v>17</v>
      </c>
      <c r="H8" s="5" t="s">
        <v>18</v>
      </c>
      <c r="I8" s="5" t="s">
        <v>19</v>
      </c>
      <c r="J8" s="5" t="s">
        <v>20</v>
      </c>
      <c r="K8" s="5" t="s">
        <v>21</v>
      </c>
      <c r="L8" s="5" t="s">
        <v>22</v>
      </c>
      <c r="M8" s="15" t="s">
        <v>23</v>
      </c>
      <c r="N8" s="15" t="s">
        <v>24</v>
      </c>
      <c r="O8" s="15" t="s">
        <v>25</v>
      </c>
      <c r="P8" s="15" t="s">
        <v>26</v>
      </c>
      <c r="Q8" s="15" t="s">
        <v>27</v>
      </c>
      <c r="R8" s="15" t="s">
        <v>28</v>
      </c>
      <c r="S8" s="15" t="s">
        <v>29</v>
      </c>
      <c r="T8" s="3"/>
      <c r="U8" s="15" t="s">
        <v>30</v>
      </c>
      <c r="AA8" s="1"/>
    </row>
    <row r="9" spans="1:27" ht="15.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3"/>
      <c r="U9" s="4"/>
      <c r="Y9" s="2"/>
      <c r="Z9" s="2"/>
      <c r="AA9" s="1"/>
    </row>
    <row r="10" spans="1:27" ht="15.6">
      <c r="A10" s="5"/>
      <c r="B10" s="5"/>
      <c r="C10" s="5"/>
      <c r="D10" s="5"/>
      <c r="E10" s="6" t="s">
        <v>31</v>
      </c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3"/>
      <c r="U10" s="4"/>
      <c r="Y10" s="2"/>
      <c r="Z10" s="2"/>
      <c r="AA10" s="1"/>
    </row>
    <row r="11" spans="1:27" ht="15.6">
      <c r="A11" s="5">
        <v>1</v>
      </c>
      <c r="B11" s="5"/>
      <c r="C11" s="5">
        <v>301</v>
      </c>
      <c r="D11" s="5"/>
      <c r="E11" s="6" t="s">
        <v>32</v>
      </c>
      <c r="F11" s="6"/>
      <c r="G11" s="7">
        <v>45.129980000000003</v>
      </c>
      <c r="H11" s="7">
        <v>45.129980000000003</v>
      </c>
      <c r="I11" s="7">
        <v>45.129980000000003</v>
      </c>
      <c r="J11" s="7">
        <v>45.129980000000003</v>
      </c>
      <c r="K11" s="7">
        <v>45.129980000000003</v>
      </c>
      <c r="L11" s="7">
        <v>45.129980000000003</v>
      </c>
      <c r="M11" s="7">
        <v>45.129980000000003</v>
      </c>
      <c r="N11" s="7">
        <v>45.129980000000003</v>
      </c>
      <c r="O11" s="7">
        <v>45.129980000000003</v>
      </c>
      <c r="P11" s="7">
        <v>45.129980000000003</v>
      </c>
      <c r="Q11" s="7">
        <v>45.129980000000003</v>
      </c>
      <c r="R11" s="7">
        <v>45.129980000000003</v>
      </c>
      <c r="S11" s="7">
        <v>45.129980000000003</v>
      </c>
      <c r="T11" s="7"/>
      <c r="U11" s="7">
        <f>AVERAGE(G11:S11)</f>
        <v>45.129980000000003</v>
      </c>
      <c r="Y11" s="2"/>
      <c r="Z11" s="2"/>
      <c r="AA11" s="1"/>
    </row>
    <row r="12" spans="1:27" ht="15.6">
      <c r="A12" s="5">
        <v>2</v>
      </c>
      <c r="B12" s="5"/>
      <c r="C12" s="5">
        <v>302</v>
      </c>
      <c r="D12" s="5"/>
      <c r="E12" s="6" t="s">
        <v>33</v>
      </c>
      <c r="F12" s="6"/>
      <c r="G12" s="8">
        <v>33016.541700000002</v>
      </c>
      <c r="H12" s="8">
        <v>33016.541700000002</v>
      </c>
      <c r="I12" s="8">
        <v>33016.541700000002</v>
      </c>
      <c r="J12" s="8">
        <v>33016.541700000002</v>
      </c>
      <c r="K12" s="8">
        <v>33016.541700000002</v>
      </c>
      <c r="L12" s="8">
        <v>33016.541700000002</v>
      </c>
      <c r="M12" s="8">
        <v>33016.541700000002</v>
      </c>
      <c r="N12" s="8">
        <v>33016.541700000002</v>
      </c>
      <c r="O12" s="8">
        <v>33016.541700000002</v>
      </c>
      <c r="P12" s="8">
        <v>33016.541700000002</v>
      </c>
      <c r="Q12" s="8">
        <v>33016.541700000002</v>
      </c>
      <c r="R12" s="8">
        <v>33016.541700000002</v>
      </c>
      <c r="S12" s="8">
        <v>33016.541700000002</v>
      </c>
      <c r="T12" s="9"/>
      <c r="U12" s="8">
        <f>AVERAGE(G12:S12)</f>
        <v>33016.541700000002</v>
      </c>
      <c r="Y12" s="2"/>
      <c r="Z12" s="2"/>
      <c r="AA12" s="1"/>
    </row>
    <row r="13" spans="1:27" ht="15.6">
      <c r="A13" s="5">
        <v>3</v>
      </c>
      <c r="B13" s="5"/>
      <c r="C13" s="5">
        <v>303</v>
      </c>
      <c r="D13" s="5"/>
      <c r="E13" s="6" t="s">
        <v>34</v>
      </c>
      <c r="F13" s="6"/>
      <c r="G13" s="8">
        <v>532961.30204500002</v>
      </c>
      <c r="H13" s="8">
        <v>534833.61804500001</v>
      </c>
      <c r="I13" s="8">
        <v>536705.934045</v>
      </c>
      <c r="J13" s="8">
        <v>538675.75004500011</v>
      </c>
      <c r="K13" s="8">
        <v>540645.5660450001</v>
      </c>
      <c r="L13" s="8">
        <v>553318.01196500007</v>
      </c>
      <c r="M13" s="8">
        <v>554787.59796500008</v>
      </c>
      <c r="N13" s="8">
        <v>556257.18396500009</v>
      </c>
      <c r="O13" s="8">
        <v>557726.76996499998</v>
      </c>
      <c r="P13" s="8">
        <v>559196.355965</v>
      </c>
      <c r="Q13" s="8">
        <v>560665.94196500001</v>
      </c>
      <c r="R13" s="8">
        <v>562135.52796500002</v>
      </c>
      <c r="S13" s="8">
        <v>563605.11396500003</v>
      </c>
      <c r="T13" s="9"/>
      <c r="U13" s="8">
        <f>AVERAGE(G13:S13)</f>
        <v>550116.51338038465</v>
      </c>
      <c r="Y13" s="2"/>
      <c r="Z13" s="2"/>
    </row>
    <row r="14" spans="1:27" ht="15.6">
      <c r="A14" s="5">
        <v>4</v>
      </c>
      <c r="B14" s="5"/>
      <c r="C14" s="5"/>
      <c r="D14" s="5"/>
      <c r="E14" s="6" t="s">
        <v>96</v>
      </c>
      <c r="F14" s="6"/>
      <c r="G14" s="19">
        <f>SUM(G11:G13)</f>
        <v>566022.97372500005</v>
      </c>
      <c r="H14" s="19">
        <f t="shared" ref="H14:S14" si="0">SUM(H11:H13)</f>
        <v>567895.28972500004</v>
      </c>
      <c r="I14" s="19">
        <f t="shared" si="0"/>
        <v>569767.60572500003</v>
      </c>
      <c r="J14" s="19">
        <f t="shared" si="0"/>
        <v>571737.42172500014</v>
      </c>
      <c r="K14" s="19">
        <f t="shared" si="0"/>
        <v>573707.23772500013</v>
      </c>
      <c r="L14" s="19">
        <f t="shared" si="0"/>
        <v>586379.6836450001</v>
      </c>
      <c r="M14" s="19">
        <f t="shared" si="0"/>
        <v>587849.26964500011</v>
      </c>
      <c r="N14" s="19">
        <f t="shared" si="0"/>
        <v>589318.85564500012</v>
      </c>
      <c r="O14" s="19">
        <f t="shared" si="0"/>
        <v>590788.44164500001</v>
      </c>
      <c r="P14" s="19">
        <f t="shared" si="0"/>
        <v>592258.02764500002</v>
      </c>
      <c r="Q14" s="19">
        <f t="shared" si="0"/>
        <v>593727.61364500003</v>
      </c>
      <c r="R14" s="19">
        <f t="shared" si="0"/>
        <v>595197.19964500004</v>
      </c>
      <c r="S14" s="19">
        <f t="shared" si="0"/>
        <v>596666.78564500005</v>
      </c>
      <c r="T14" s="10"/>
      <c r="U14" s="19">
        <f>AVERAGE(G14:S14)</f>
        <v>583178.18506038468</v>
      </c>
    </row>
    <row r="15" spans="1:27" ht="15.6">
      <c r="A15" s="5"/>
      <c r="B15" s="5"/>
      <c r="C15" s="5"/>
      <c r="D15" s="5"/>
      <c r="E15" s="6"/>
      <c r="F15" s="6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9"/>
      <c r="U15" s="11"/>
    </row>
    <row r="16" spans="1:27" ht="15.6">
      <c r="A16" s="5"/>
      <c r="B16" s="5"/>
      <c r="C16" s="5"/>
      <c r="D16" s="5"/>
      <c r="E16" s="6" t="s">
        <v>35</v>
      </c>
      <c r="F16" s="6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9"/>
      <c r="U16" s="11"/>
    </row>
    <row r="17" spans="1:21" ht="15.6">
      <c r="A17" s="5">
        <v>5</v>
      </c>
      <c r="B17" s="5"/>
      <c r="C17" s="5">
        <v>310</v>
      </c>
      <c r="D17" s="5"/>
      <c r="E17" s="6" t="s">
        <v>36</v>
      </c>
      <c r="F17" s="6"/>
      <c r="G17" s="7">
        <v>48392.720019999993</v>
      </c>
      <c r="H17" s="7">
        <v>48392.720019999993</v>
      </c>
      <c r="I17" s="7">
        <v>48392.720019999993</v>
      </c>
      <c r="J17" s="7">
        <v>48392.720019999993</v>
      </c>
      <c r="K17" s="7">
        <v>48392.720019999993</v>
      </c>
      <c r="L17" s="7">
        <v>48392.720019999993</v>
      </c>
      <c r="M17" s="7">
        <v>48392.720019999993</v>
      </c>
      <c r="N17" s="7">
        <v>48392.720019999993</v>
      </c>
      <c r="O17" s="7">
        <v>48392.720019999993</v>
      </c>
      <c r="P17" s="7">
        <v>48392.720019999993</v>
      </c>
      <c r="Q17" s="7">
        <v>48392.720019999993</v>
      </c>
      <c r="R17" s="7">
        <v>48392.720019999993</v>
      </c>
      <c r="S17" s="7">
        <v>48392.720019999993</v>
      </c>
      <c r="T17" s="7"/>
      <c r="U17" s="7">
        <f>AVERAGE(G17:S17)</f>
        <v>48392.720020000001</v>
      </c>
    </row>
    <row r="18" spans="1:21" ht="15.6">
      <c r="A18" s="5">
        <v>6</v>
      </c>
      <c r="B18" s="5"/>
      <c r="C18" s="5">
        <v>311</v>
      </c>
      <c r="D18" s="5"/>
      <c r="E18" s="6" t="s">
        <v>37</v>
      </c>
      <c r="F18" s="6"/>
      <c r="G18" s="8">
        <v>576555.80051194783</v>
      </c>
      <c r="H18" s="8">
        <v>576865.59188729641</v>
      </c>
      <c r="I18" s="8">
        <v>577428.69603231945</v>
      </c>
      <c r="J18" s="8">
        <v>581488.55103949062</v>
      </c>
      <c r="K18" s="8">
        <v>586129.52396419737</v>
      </c>
      <c r="L18" s="8">
        <v>616882.24101329234</v>
      </c>
      <c r="M18" s="8">
        <v>615784.41167833575</v>
      </c>
      <c r="N18" s="8">
        <v>615655.21508572449</v>
      </c>
      <c r="O18" s="8">
        <v>616550.23972194211</v>
      </c>
      <c r="P18" s="8">
        <v>617582.91131612449</v>
      </c>
      <c r="Q18" s="8">
        <v>621953.83486681513</v>
      </c>
      <c r="R18" s="8">
        <v>619120.83884424681</v>
      </c>
      <c r="S18" s="8">
        <v>619276.51793965616</v>
      </c>
      <c r="T18" s="9"/>
      <c r="U18" s="8">
        <f>AVERAGE(G18:S18)</f>
        <v>603174.95183856832</v>
      </c>
    </row>
    <row r="19" spans="1:21" ht="15.6">
      <c r="A19" s="5">
        <v>7</v>
      </c>
      <c r="B19" s="5"/>
      <c r="C19" s="5">
        <v>312</v>
      </c>
      <c r="D19" s="5"/>
      <c r="E19" s="6" t="s">
        <v>38</v>
      </c>
      <c r="F19" s="6"/>
      <c r="G19" s="8">
        <v>5955082.2005579816</v>
      </c>
      <c r="H19" s="8">
        <v>5953259.0597817209</v>
      </c>
      <c r="I19" s="8">
        <v>5956962.658090042</v>
      </c>
      <c r="J19" s="8">
        <v>5963435.3892570082</v>
      </c>
      <c r="K19" s="8">
        <v>6014660.3532943539</v>
      </c>
      <c r="L19" s="8">
        <v>6135353.5881761014</v>
      </c>
      <c r="M19" s="8">
        <v>6091285.0900842939</v>
      </c>
      <c r="N19" s="8">
        <v>6074466.0860476848</v>
      </c>
      <c r="O19" s="8">
        <v>6090232.8178727906</v>
      </c>
      <c r="P19" s="8">
        <v>6115735.6703231102</v>
      </c>
      <c r="Q19" s="8">
        <v>6264404.4325306872</v>
      </c>
      <c r="R19" s="8">
        <v>6158741.575687184</v>
      </c>
      <c r="S19" s="8">
        <v>6159470.1202572649</v>
      </c>
      <c r="T19" s="9"/>
      <c r="U19" s="8">
        <f t="shared" ref="U19:U22" si="1">AVERAGE(G19:S19)</f>
        <v>6071776.0801507849</v>
      </c>
    </row>
    <row r="20" spans="1:21" ht="15.6">
      <c r="A20" s="5">
        <v>8</v>
      </c>
      <c r="B20" s="5"/>
      <c r="C20" s="5">
        <v>314</v>
      </c>
      <c r="D20" s="5"/>
      <c r="E20" s="6" t="s">
        <v>39</v>
      </c>
      <c r="F20" s="6"/>
      <c r="G20" s="8">
        <v>604124.50210758357</v>
      </c>
      <c r="H20" s="8">
        <v>603941.5170888392</v>
      </c>
      <c r="I20" s="8">
        <v>604222.65864671173</v>
      </c>
      <c r="J20" s="8">
        <v>604376.04007523088</v>
      </c>
      <c r="K20" s="8">
        <v>606795.64651454857</v>
      </c>
      <c r="L20" s="8">
        <v>614712.26090710051</v>
      </c>
      <c r="M20" s="8">
        <v>610862.26154649525</v>
      </c>
      <c r="N20" s="8">
        <v>609411.58995258284</v>
      </c>
      <c r="O20" s="8">
        <v>610738.48048597702</v>
      </c>
      <c r="P20" s="8">
        <v>612930.57193378615</v>
      </c>
      <c r="Q20" s="8">
        <v>625621.97759915714</v>
      </c>
      <c r="R20" s="8">
        <v>616657.46387014736</v>
      </c>
      <c r="S20" s="8">
        <v>616720.9101933944</v>
      </c>
      <c r="T20" s="9"/>
      <c r="U20" s="8">
        <f t="shared" si="1"/>
        <v>610855.06776319642</v>
      </c>
    </row>
    <row r="21" spans="1:21" ht="15.6">
      <c r="A21" s="5">
        <v>9</v>
      </c>
      <c r="B21" s="5"/>
      <c r="C21" s="5">
        <v>315</v>
      </c>
      <c r="D21" s="5"/>
      <c r="E21" s="6" t="s">
        <v>40</v>
      </c>
      <c r="F21" s="6"/>
      <c r="G21" s="8">
        <v>241478.25346071279</v>
      </c>
      <c r="H21" s="8">
        <v>241507.5401324415</v>
      </c>
      <c r="I21" s="8">
        <v>241663.24560103385</v>
      </c>
      <c r="J21" s="8">
        <v>242353.72995874073</v>
      </c>
      <c r="K21" s="8">
        <v>244858.70146012327</v>
      </c>
      <c r="L21" s="8">
        <v>248182.33856437221</v>
      </c>
      <c r="M21" s="8">
        <v>247402.74948641207</v>
      </c>
      <c r="N21" s="8">
        <v>247135.36994982138</v>
      </c>
      <c r="O21" s="8">
        <v>247484.90673411323</v>
      </c>
      <c r="P21" s="8">
        <v>247997.02669649798</v>
      </c>
      <c r="Q21" s="8">
        <v>250803.55144101477</v>
      </c>
      <c r="R21" s="8">
        <v>248878.63723013294</v>
      </c>
      <c r="S21" s="8">
        <v>248923.67246543331</v>
      </c>
      <c r="T21" s="9"/>
      <c r="U21" s="8">
        <f t="shared" si="1"/>
        <v>246051.5171677577</v>
      </c>
    </row>
    <row r="22" spans="1:21" ht="15.6">
      <c r="A22" s="5">
        <v>10</v>
      </c>
      <c r="B22" s="5"/>
      <c r="C22" s="5">
        <v>316</v>
      </c>
      <c r="D22" s="5"/>
      <c r="E22" s="6" t="s">
        <v>41</v>
      </c>
      <c r="F22" s="6"/>
      <c r="G22" s="8">
        <v>72761.091091773706</v>
      </c>
      <c r="H22" s="8">
        <v>72787.772839700905</v>
      </c>
      <c r="I22" s="8">
        <v>72838.064339892298</v>
      </c>
      <c r="J22" s="8">
        <v>73369.831779528598</v>
      </c>
      <c r="K22" s="8">
        <v>76624.23469677665</v>
      </c>
      <c r="L22" s="8">
        <v>84856.9717191323</v>
      </c>
      <c r="M22" s="8">
        <v>84948.396751128777</v>
      </c>
      <c r="N22" s="8">
        <v>85140.298677519328</v>
      </c>
      <c r="O22" s="8">
        <v>85390.841065176472</v>
      </c>
      <c r="P22" s="8">
        <v>85646.460197146749</v>
      </c>
      <c r="Q22" s="8">
        <v>85983.743195658593</v>
      </c>
      <c r="R22" s="8">
        <v>85854.122168288159</v>
      </c>
      <c r="S22" s="8">
        <v>85907.573110917307</v>
      </c>
      <c r="T22" s="9"/>
      <c r="U22" s="8">
        <f t="shared" si="1"/>
        <v>80931.492433279986</v>
      </c>
    </row>
    <row r="23" spans="1:21" ht="15.6">
      <c r="A23" s="5">
        <v>11</v>
      </c>
      <c r="B23" s="5"/>
      <c r="C23" s="5">
        <v>317</v>
      </c>
      <c r="D23" s="5"/>
      <c r="E23" s="6" t="s">
        <v>83</v>
      </c>
      <c r="F23" s="6"/>
      <c r="G23" s="8">
        <v>2218121.0501999999</v>
      </c>
      <c r="H23" s="8">
        <v>2218121.0501999999</v>
      </c>
      <c r="I23" s="8">
        <v>2218121.0501999999</v>
      </c>
      <c r="J23" s="8">
        <v>2218121.0501999999</v>
      </c>
      <c r="K23" s="8">
        <v>2218121.0501999999</v>
      </c>
      <c r="L23" s="8">
        <v>2218121.0501999999</v>
      </c>
      <c r="M23" s="8">
        <v>2218121.0501999999</v>
      </c>
      <c r="N23" s="8">
        <v>2218121.0501999999</v>
      </c>
      <c r="O23" s="8">
        <v>2218121.0501999999</v>
      </c>
      <c r="P23" s="8">
        <v>2218121.0501999999</v>
      </c>
      <c r="Q23" s="8">
        <v>2218121.0501999999</v>
      </c>
      <c r="R23" s="8">
        <v>2218121.0501999999</v>
      </c>
      <c r="S23" s="8">
        <v>2218121.0501999999</v>
      </c>
      <c r="T23" s="12"/>
      <c r="U23" s="8">
        <f>AVERAGE(G23:S23)</f>
        <v>2218121.0501999999</v>
      </c>
    </row>
    <row r="24" spans="1:21" ht="15.6">
      <c r="A24" s="5">
        <v>12</v>
      </c>
      <c r="B24" s="5"/>
      <c r="C24" s="5"/>
      <c r="D24" s="5"/>
      <c r="E24" s="6" t="s">
        <v>97</v>
      </c>
      <c r="F24" s="6"/>
      <c r="G24" s="19">
        <f>SUM(G17:G23)</f>
        <v>9716515.6179499999</v>
      </c>
      <c r="H24" s="19">
        <f t="shared" ref="H24:S24" si="2">SUM(H17:H23)</f>
        <v>9714875.2519499976</v>
      </c>
      <c r="I24" s="19">
        <f t="shared" si="2"/>
        <v>9719629.0929299984</v>
      </c>
      <c r="J24" s="19">
        <f t="shared" si="2"/>
        <v>9731537.3123300001</v>
      </c>
      <c r="K24" s="19">
        <f t="shared" si="2"/>
        <v>9795582.2301499993</v>
      </c>
      <c r="L24" s="19">
        <f t="shared" si="2"/>
        <v>9966501.1705999989</v>
      </c>
      <c r="M24" s="19">
        <f t="shared" si="2"/>
        <v>9916796.6797666661</v>
      </c>
      <c r="N24" s="19">
        <f t="shared" si="2"/>
        <v>9898322.3299333323</v>
      </c>
      <c r="O24" s="19">
        <f t="shared" si="2"/>
        <v>9916911.0560999997</v>
      </c>
      <c r="P24" s="19">
        <f t="shared" si="2"/>
        <v>9946406.4106866661</v>
      </c>
      <c r="Q24" s="19">
        <f t="shared" si="2"/>
        <v>10115281.309853332</v>
      </c>
      <c r="R24" s="19">
        <f t="shared" si="2"/>
        <v>9995766.408019999</v>
      </c>
      <c r="S24" s="19">
        <f t="shared" si="2"/>
        <v>9996812.5641866662</v>
      </c>
      <c r="T24" s="10"/>
      <c r="U24" s="19">
        <f>AVERAGE(G24:S24)</f>
        <v>9879302.8795735873</v>
      </c>
    </row>
    <row r="25" spans="1:21" ht="15.6">
      <c r="A25" s="5"/>
      <c r="B25" s="5"/>
      <c r="C25" s="5"/>
      <c r="D25" s="5"/>
      <c r="E25" s="6"/>
      <c r="F25" s="6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9"/>
      <c r="U25" s="11"/>
    </row>
    <row r="26" spans="1:21" ht="15.6">
      <c r="A26" s="5"/>
      <c r="B26" s="5"/>
      <c r="C26" s="5"/>
      <c r="D26" s="5"/>
      <c r="E26" s="6" t="s">
        <v>42</v>
      </c>
      <c r="F26" s="6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9"/>
      <c r="U26" s="8"/>
    </row>
    <row r="27" spans="1:21" ht="15.6">
      <c r="A27" s="5">
        <v>13</v>
      </c>
      <c r="B27" s="5"/>
      <c r="C27" s="5">
        <v>320</v>
      </c>
      <c r="D27" s="5"/>
      <c r="E27" s="6" t="s">
        <v>36</v>
      </c>
      <c r="F27" s="6"/>
      <c r="G27" s="7">
        <v>1095.11644</v>
      </c>
      <c r="H27" s="7">
        <v>1095.11644</v>
      </c>
      <c r="I27" s="7">
        <v>1095.11644</v>
      </c>
      <c r="J27" s="7">
        <v>1095.11644</v>
      </c>
      <c r="K27" s="7">
        <v>1095.11644</v>
      </c>
      <c r="L27" s="7">
        <v>1095.11644</v>
      </c>
      <c r="M27" s="7">
        <v>1095.11644</v>
      </c>
      <c r="N27" s="7">
        <v>1095.11644</v>
      </c>
      <c r="O27" s="7">
        <v>1095.11644</v>
      </c>
      <c r="P27" s="7">
        <v>1095.11644</v>
      </c>
      <c r="Q27" s="7">
        <v>1095.11644</v>
      </c>
      <c r="R27" s="7">
        <v>1095.11644</v>
      </c>
      <c r="S27" s="7">
        <v>1095.11644</v>
      </c>
      <c r="T27" s="7"/>
      <c r="U27" s="7">
        <f>AVERAGE(G27:S27)</f>
        <v>1095.11644</v>
      </c>
    </row>
    <row r="28" spans="1:21" ht="15.6">
      <c r="A28" s="5">
        <v>14</v>
      </c>
      <c r="B28" s="5"/>
      <c r="C28" s="5">
        <v>321</v>
      </c>
      <c r="D28" s="5"/>
      <c r="E28" s="6" t="s">
        <v>37</v>
      </c>
      <c r="F28" s="6"/>
      <c r="G28" s="8">
        <v>1387778.4895388542</v>
      </c>
      <c r="H28" s="8">
        <v>1389486.885327273</v>
      </c>
      <c r="I28" s="8">
        <v>1390566.8619156694</v>
      </c>
      <c r="J28" s="8">
        <v>1392144.0345350865</v>
      </c>
      <c r="K28" s="8">
        <v>1392462.1220238237</v>
      </c>
      <c r="L28" s="8">
        <v>1403384.0656031577</v>
      </c>
      <c r="M28" s="8">
        <v>1403936.6277713075</v>
      </c>
      <c r="N28" s="8">
        <v>1404857.2908984923</v>
      </c>
      <c r="O28" s="8">
        <v>1406012.1730527699</v>
      </c>
      <c r="P28" s="8">
        <v>1405269.3353899946</v>
      </c>
      <c r="Q28" s="8">
        <v>1406263.4092880823</v>
      </c>
      <c r="R28" s="8">
        <v>1408199.3820853434</v>
      </c>
      <c r="S28" s="8">
        <v>1409566.009005985</v>
      </c>
      <c r="T28" s="9"/>
      <c r="U28" s="8">
        <f>AVERAGE(G28:S28)</f>
        <v>1399994.3604950644</v>
      </c>
    </row>
    <row r="29" spans="1:21" ht="15.6">
      <c r="A29" s="5">
        <v>15</v>
      </c>
      <c r="B29" s="5"/>
      <c r="C29" s="5">
        <v>322</v>
      </c>
      <c r="D29" s="5"/>
      <c r="E29" s="6" t="s">
        <v>43</v>
      </c>
      <c r="F29" s="6"/>
      <c r="G29" s="8">
        <v>2079778.2845086576</v>
      </c>
      <c r="H29" s="8">
        <v>2081210.5100275294</v>
      </c>
      <c r="I29" s="8">
        <v>2082423.1453638186</v>
      </c>
      <c r="J29" s="8">
        <v>2084119.6016309487</v>
      </c>
      <c r="K29" s="8">
        <v>2084348.4560249811</v>
      </c>
      <c r="L29" s="8">
        <v>2088263.874825384</v>
      </c>
      <c r="M29" s="8">
        <v>2089178.3472474816</v>
      </c>
      <c r="N29" s="8">
        <v>2090875.1607528878</v>
      </c>
      <c r="O29" s="8">
        <v>2092130.155379968</v>
      </c>
      <c r="P29" s="8">
        <v>2091009.9904820519</v>
      </c>
      <c r="Q29" s="8">
        <v>2092095.0290300071</v>
      </c>
      <c r="R29" s="8">
        <v>2092903.8238442801</v>
      </c>
      <c r="S29" s="8">
        <v>2094733.534122848</v>
      </c>
      <c r="T29" s="9"/>
      <c r="U29" s="8">
        <f t="shared" ref="U29:U32" si="3">AVERAGE(G29:S29)</f>
        <v>2087928.4548646803</v>
      </c>
    </row>
    <row r="30" spans="1:21" ht="15.6">
      <c r="A30" s="5">
        <v>16</v>
      </c>
      <c r="B30" s="5"/>
      <c r="C30" s="5">
        <v>323</v>
      </c>
      <c r="D30" s="5"/>
      <c r="E30" s="6" t="s">
        <v>39</v>
      </c>
      <c r="F30" s="6"/>
      <c r="G30" s="8">
        <v>619584.37310221326</v>
      </c>
      <c r="H30" s="8">
        <v>620043.07704321959</v>
      </c>
      <c r="I30" s="8">
        <v>620528.17851646466</v>
      </c>
      <c r="J30" s="8">
        <v>620785.60981372476</v>
      </c>
      <c r="K30" s="8">
        <v>620861.06759357313</v>
      </c>
      <c r="L30" s="8">
        <v>621333.46128313104</v>
      </c>
      <c r="M30" s="8">
        <v>621630.02264041721</v>
      </c>
      <c r="N30" s="8">
        <v>622276.97138326825</v>
      </c>
      <c r="O30" s="8">
        <v>622589.78637519793</v>
      </c>
      <c r="P30" s="8">
        <v>622216.43647356657</v>
      </c>
      <c r="Q30" s="8">
        <v>622476.32920235675</v>
      </c>
      <c r="R30" s="8">
        <v>622681.09922338719</v>
      </c>
      <c r="S30" s="8">
        <v>623252.62847808818</v>
      </c>
      <c r="T30" s="9"/>
      <c r="U30" s="8">
        <f t="shared" si="3"/>
        <v>621558.38777912373</v>
      </c>
    </row>
    <row r="31" spans="1:21" ht="15.6">
      <c r="A31" s="5">
        <v>17</v>
      </c>
      <c r="B31" s="5"/>
      <c r="C31" s="5">
        <v>324</v>
      </c>
      <c r="D31" s="5"/>
      <c r="E31" s="6" t="s">
        <v>40</v>
      </c>
      <c r="F31" s="6"/>
      <c r="G31" s="8">
        <v>492405.34960254881</v>
      </c>
      <c r="H31" s="8">
        <v>492802.90089953539</v>
      </c>
      <c r="I31" s="8">
        <v>493079.74527978431</v>
      </c>
      <c r="J31" s="8">
        <v>493813.26527055952</v>
      </c>
      <c r="K31" s="8">
        <v>493881.20803448482</v>
      </c>
      <c r="L31" s="8">
        <v>495530.41038281837</v>
      </c>
      <c r="M31" s="8">
        <v>495778.2161739032</v>
      </c>
      <c r="N31" s="8">
        <v>496195.49852660444</v>
      </c>
      <c r="O31" s="8">
        <v>496526.97337151965</v>
      </c>
      <c r="P31" s="8">
        <v>496083.44164056639</v>
      </c>
      <c r="Q31" s="8">
        <v>496412.85588457942</v>
      </c>
      <c r="R31" s="8">
        <v>496643.01061461592</v>
      </c>
      <c r="S31" s="8">
        <v>497116.1101277108</v>
      </c>
      <c r="T31" s="9"/>
      <c r="U31" s="8">
        <f t="shared" si="3"/>
        <v>495097.61429301772</v>
      </c>
    </row>
    <row r="32" spans="1:21" ht="15.6">
      <c r="A32" s="5">
        <v>18</v>
      </c>
      <c r="B32" s="5"/>
      <c r="C32" s="5">
        <v>325</v>
      </c>
      <c r="D32" s="5"/>
      <c r="E32" s="6" t="s">
        <v>41</v>
      </c>
      <c r="F32" s="6"/>
      <c r="G32" s="8">
        <v>201190.30149105846</v>
      </c>
      <c r="H32" s="8">
        <v>201557.63894577473</v>
      </c>
      <c r="I32" s="8">
        <v>201709.91816759523</v>
      </c>
      <c r="J32" s="8">
        <v>202674.21386301282</v>
      </c>
      <c r="K32" s="8">
        <v>202734.12143646975</v>
      </c>
      <c r="L32" s="8">
        <v>205650.62342884118</v>
      </c>
      <c r="M32" s="8">
        <v>205797.24669022285</v>
      </c>
      <c r="N32" s="8">
        <v>206004.04496207953</v>
      </c>
      <c r="O32" s="8">
        <v>206185.2683438769</v>
      </c>
      <c r="P32" s="8">
        <v>205584.35753715289</v>
      </c>
      <c r="Q32" s="8">
        <v>205859.77611830688</v>
      </c>
      <c r="R32" s="8">
        <v>206153.64275570586</v>
      </c>
      <c r="S32" s="8">
        <v>206420.15678870041</v>
      </c>
      <c r="T32" s="9"/>
      <c r="U32" s="8">
        <f t="shared" si="3"/>
        <v>204424.71619452286</v>
      </c>
    </row>
    <row r="33" spans="1:21" ht="15.6">
      <c r="A33" s="5">
        <v>19</v>
      </c>
      <c r="B33" s="5"/>
      <c r="C33" s="5">
        <v>326</v>
      </c>
      <c r="D33" s="5"/>
      <c r="E33" s="6" t="s">
        <v>84</v>
      </c>
      <c r="F33" s="6"/>
      <c r="G33" s="8">
        <v>298223.36346000002</v>
      </c>
      <c r="H33" s="8">
        <v>298223.36346000002</v>
      </c>
      <c r="I33" s="8">
        <v>298223.36346000002</v>
      </c>
      <c r="J33" s="8">
        <v>298223.36346000002</v>
      </c>
      <c r="K33" s="8">
        <v>298223.36346000002</v>
      </c>
      <c r="L33" s="8">
        <v>298223.36346000002</v>
      </c>
      <c r="M33" s="8">
        <v>298223.36346000002</v>
      </c>
      <c r="N33" s="8">
        <v>298223.36346000002</v>
      </c>
      <c r="O33" s="8">
        <v>298223.36346000002</v>
      </c>
      <c r="P33" s="8">
        <v>298223.36346000002</v>
      </c>
      <c r="Q33" s="8">
        <v>298223.36346000002</v>
      </c>
      <c r="R33" s="8">
        <v>298223.36346000002</v>
      </c>
      <c r="S33" s="8">
        <v>298223.36346000002</v>
      </c>
      <c r="T33" s="9"/>
      <c r="U33" s="8">
        <f>AVERAGE(G33:S33)</f>
        <v>298223.36346000008</v>
      </c>
    </row>
    <row r="34" spans="1:21" ht="15.6">
      <c r="A34" s="5">
        <v>20</v>
      </c>
      <c r="B34" s="5"/>
      <c r="C34" s="5"/>
      <c r="D34" s="5"/>
      <c r="E34" s="6" t="s">
        <v>98</v>
      </c>
      <c r="F34" s="6"/>
      <c r="G34" s="19">
        <f>SUM(G27:G33)</f>
        <v>5080055.2781433314</v>
      </c>
      <c r="H34" s="19">
        <f t="shared" ref="H34:S34" si="4">SUM(H27:H33)</f>
        <v>5084419.492143332</v>
      </c>
      <c r="I34" s="19">
        <f t="shared" si="4"/>
        <v>5087626.3291433314</v>
      </c>
      <c r="J34" s="19">
        <f t="shared" si="4"/>
        <v>5092855.205013331</v>
      </c>
      <c r="K34" s="19">
        <f t="shared" si="4"/>
        <v>5093605.4550133329</v>
      </c>
      <c r="L34" s="19">
        <f t="shared" si="4"/>
        <v>5113480.9154233318</v>
      </c>
      <c r="M34" s="19">
        <f t="shared" si="4"/>
        <v>5115638.9404233322</v>
      </c>
      <c r="N34" s="19">
        <f t="shared" si="4"/>
        <v>5119527.4464233322</v>
      </c>
      <c r="O34" s="19">
        <f t="shared" si="4"/>
        <v>5122762.8364233319</v>
      </c>
      <c r="P34" s="19">
        <f t="shared" si="4"/>
        <v>5119482.0414233319</v>
      </c>
      <c r="Q34" s="19">
        <f t="shared" si="4"/>
        <v>5122425.8794233315</v>
      </c>
      <c r="R34" s="19">
        <f t="shared" si="4"/>
        <v>5125899.4384233318</v>
      </c>
      <c r="S34" s="19">
        <f t="shared" si="4"/>
        <v>5130406.9184233323</v>
      </c>
      <c r="T34" s="10"/>
      <c r="U34" s="19">
        <f>AVERAGE(G34:S34)</f>
        <v>5108322.0135264089</v>
      </c>
    </row>
    <row r="35" spans="1:21" ht="15.6">
      <c r="A35" s="5"/>
      <c r="B35" s="5"/>
      <c r="C35" s="5"/>
      <c r="D35" s="5"/>
      <c r="E35" s="6"/>
      <c r="F35" s="6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9"/>
      <c r="U35" s="8"/>
    </row>
    <row r="36" spans="1:21" ht="15.6">
      <c r="A36" s="5"/>
      <c r="B36" s="5"/>
      <c r="C36" s="5"/>
      <c r="D36" s="5"/>
      <c r="E36" s="6" t="s">
        <v>44</v>
      </c>
      <c r="F36" s="6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/>
      <c r="U36" s="8"/>
    </row>
    <row r="37" spans="1:21" ht="15.6">
      <c r="A37" s="5">
        <v>21</v>
      </c>
      <c r="B37" s="5"/>
      <c r="C37" s="5">
        <v>330</v>
      </c>
      <c r="D37" s="5"/>
      <c r="E37" s="6" t="s">
        <v>36</v>
      </c>
      <c r="F37" s="6"/>
      <c r="G37" s="7">
        <v>35678.417420000005</v>
      </c>
      <c r="H37" s="7">
        <v>35678.417420000005</v>
      </c>
      <c r="I37" s="7">
        <v>35678.417420000005</v>
      </c>
      <c r="J37" s="7">
        <v>35678.417420000005</v>
      </c>
      <c r="K37" s="7">
        <v>35678.417420000005</v>
      </c>
      <c r="L37" s="7">
        <v>35678.417420000005</v>
      </c>
      <c r="M37" s="7">
        <v>35678.417420000005</v>
      </c>
      <c r="N37" s="7">
        <v>35678.417420000005</v>
      </c>
      <c r="O37" s="7">
        <v>35678.417420000005</v>
      </c>
      <c r="P37" s="7">
        <v>35678.417420000005</v>
      </c>
      <c r="Q37" s="7">
        <v>35678.417420000005</v>
      </c>
      <c r="R37" s="7">
        <v>35678.417420000005</v>
      </c>
      <c r="S37" s="7">
        <v>35678.417420000005</v>
      </c>
      <c r="T37" s="7"/>
      <c r="U37" s="7">
        <f>AVERAGE(G37:S37)</f>
        <v>35678.417420000005</v>
      </c>
    </row>
    <row r="38" spans="1:21" ht="15.6">
      <c r="A38" s="5">
        <v>22</v>
      </c>
      <c r="B38" s="5"/>
      <c r="C38" s="5">
        <v>331</v>
      </c>
      <c r="D38" s="5"/>
      <c r="E38" s="6" t="s">
        <v>37</v>
      </c>
      <c r="F38" s="6"/>
      <c r="G38" s="8">
        <v>124904.88352398005</v>
      </c>
      <c r="H38" s="8">
        <v>125028.44342588015</v>
      </c>
      <c r="I38" s="8">
        <v>125153.11778470923</v>
      </c>
      <c r="J38" s="8">
        <v>125456.87864216758</v>
      </c>
      <c r="K38" s="8">
        <v>125548.69531042421</v>
      </c>
      <c r="L38" s="8">
        <v>125660.35466545506</v>
      </c>
      <c r="M38" s="8">
        <v>126141.70845315432</v>
      </c>
      <c r="N38" s="8">
        <v>126623.06224085359</v>
      </c>
      <c r="O38" s="8">
        <v>127104.41602855286</v>
      </c>
      <c r="P38" s="8">
        <v>127665.45498842419</v>
      </c>
      <c r="Q38" s="8">
        <v>128167.1531413843</v>
      </c>
      <c r="R38" s="8">
        <v>128675.62340529388</v>
      </c>
      <c r="S38" s="8">
        <v>129141.02632463413</v>
      </c>
      <c r="T38" s="9"/>
      <c r="U38" s="8">
        <f>AVERAGE(G38:S38)</f>
        <v>126559.29368730102</v>
      </c>
    </row>
    <row r="39" spans="1:21" ht="15.6">
      <c r="A39" s="5">
        <v>23</v>
      </c>
      <c r="B39" s="5"/>
      <c r="C39" s="5">
        <v>332</v>
      </c>
      <c r="D39" s="5"/>
      <c r="E39" s="6" t="s">
        <v>45</v>
      </c>
      <c r="F39" s="6"/>
      <c r="G39" s="8">
        <v>328765.61957980099</v>
      </c>
      <c r="H39" s="8">
        <v>329176.68598912761</v>
      </c>
      <c r="I39" s="8">
        <v>329604.49271908763</v>
      </c>
      <c r="J39" s="8">
        <v>330259.16149712412</v>
      </c>
      <c r="K39" s="8">
        <v>330596.38653278089</v>
      </c>
      <c r="L39" s="8">
        <v>330975.28758223844</v>
      </c>
      <c r="M39" s="8">
        <v>332602.35416667903</v>
      </c>
      <c r="N39" s="8">
        <v>334229.42075111961</v>
      </c>
      <c r="O39" s="8">
        <v>335856.4873355602</v>
      </c>
      <c r="P39" s="8">
        <v>337823.1831605052</v>
      </c>
      <c r="Q39" s="8">
        <v>339493.83515733446</v>
      </c>
      <c r="R39" s="8">
        <v>341193.35082899412</v>
      </c>
      <c r="S39" s="8">
        <v>342777.80030330579</v>
      </c>
      <c r="T39" s="9"/>
      <c r="U39" s="8">
        <f t="shared" ref="U39:U43" si="5">AVERAGE(G39:S39)</f>
        <v>334104.15889258904</v>
      </c>
    </row>
    <row r="40" spans="1:21" ht="15.6">
      <c r="A40" s="5">
        <v>24</v>
      </c>
      <c r="B40" s="5"/>
      <c r="C40" s="5">
        <v>333</v>
      </c>
      <c r="D40" s="5"/>
      <c r="E40" s="6" t="s">
        <v>46</v>
      </c>
      <c r="F40" s="6"/>
      <c r="G40" s="8">
        <v>233035.57074559113</v>
      </c>
      <c r="H40" s="8">
        <v>233257.2542834405</v>
      </c>
      <c r="I40" s="8">
        <v>233463.70445677201</v>
      </c>
      <c r="J40" s="8">
        <v>234304.4477638384</v>
      </c>
      <c r="K40" s="8">
        <v>234499.96943047651</v>
      </c>
      <c r="L40" s="8">
        <v>234728.04330266567</v>
      </c>
      <c r="M40" s="8">
        <v>236047.97152447363</v>
      </c>
      <c r="N40" s="8">
        <v>237367.89974628159</v>
      </c>
      <c r="O40" s="8">
        <v>238687.82796808955</v>
      </c>
      <c r="P40" s="8">
        <v>240597.25440161576</v>
      </c>
      <c r="Q40" s="8">
        <v>241920.45834352943</v>
      </c>
      <c r="R40" s="8">
        <v>243293.76128360612</v>
      </c>
      <c r="S40" s="8">
        <v>244582.29261231481</v>
      </c>
      <c r="T40" s="9"/>
      <c r="U40" s="8">
        <f t="shared" si="5"/>
        <v>237368.188912515</v>
      </c>
    </row>
    <row r="41" spans="1:21" ht="15.6">
      <c r="A41" s="5">
        <v>25</v>
      </c>
      <c r="B41" s="5"/>
      <c r="C41" s="5">
        <v>334</v>
      </c>
      <c r="D41" s="5"/>
      <c r="E41" s="6" t="s">
        <v>40</v>
      </c>
      <c r="F41" s="6"/>
      <c r="G41" s="8">
        <v>41625.984853858587</v>
      </c>
      <c r="H41" s="8">
        <v>41676.754556384847</v>
      </c>
      <c r="I41" s="8">
        <v>41727.777880971364</v>
      </c>
      <c r="J41" s="8">
        <v>41827.012595197695</v>
      </c>
      <c r="K41" s="8">
        <v>41874.204224586058</v>
      </c>
      <c r="L41" s="8">
        <v>41925.276127216435</v>
      </c>
      <c r="M41" s="8">
        <v>42145.233893282137</v>
      </c>
      <c r="N41" s="8">
        <v>42365.191659347838</v>
      </c>
      <c r="O41" s="8">
        <v>42585.14942541354</v>
      </c>
      <c r="P41" s="8">
        <v>42845.14590238253</v>
      </c>
      <c r="Q41" s="8">
        <v>43070.308931987551</v>
      </c>
      <c r="R41" s="8">
        <v>43298.874684898801</v>
      </c>
      <c r="S41" s="8">
        <v>43513.768929290651</v>
      </c>
      <c r="T41" s="9"/>
      <c r="U41" s="8">
        <f t="shared" si="5"/>
        <v>42344.667974216776</v>
      </c>
    </row>
    <row r="42" spans="1:21" ht="15.6">
      <c r="A42" s="5">
        <v>26</v>
      </c>
      <c r="B42" s="5"/>
      <c r="C42" s="5">
        <v>335</v>
      </c>
      <c r="D42" s="5"/>
      <c r="E42" s="6" t="s">
        <v>41</v>
      </c>
      <c r="F42" s="6"/>
      <c r="G42" s="8">
        <v>26510.49112880215</v>
      </c>
      <c r="H42" s="8">
        <v>26549.553337724123</v>
      </c>
      <c r="I42" s="8">
        <v>26599.866575273492</v>
      </c>
      <c r="J42" s="8">
        <v>26689.731455262467</v>
      </c>
      <c r="K42" s="8">
        <v>26719.175003429544</v>
      </c>
      <c r="L42" s="8">
        <v>26754.401863810537</v>
      </c>
      <c r="M42" s="8">
        <v>26892.570690173015</v>
      </c>
      <c r="N42" s="8">
        <v>27030.739516535494</v>
      </c>
      <c r="O42" s="8">
        <v>27168.908342897976</v>
      </c>
      <c r="P42" s="8">
        <v>27315.458685615948</v>
      </c>
      <c r="Q42" s="8">
        <v>27459.524372591852</v>
      </c>
      <c r="R42" s="8">
        <v>27604.302369739613</v>
      </c>
      <c r="S42" s="8">
        <v>27738.583448581339</v>
      </c>
      <c r="T42" s="12"/>
      <c r="U42" s="8">
        <f t="shared" si="5"/>
        <v>27002.562060802891</v>
      </c>
    </row>
    <row r="43" spans="1:21" ht="15.6">
      <c r="A43" s="5">
        <v>27</v>
      </c>
      <c r="B43" s="5"/>
      <c r="C43" s="5">
        <v>336</v>
      </c>
      <c r="D43" s="5"/>
      <c r="E43" s="6" t="s">
        <v>47</v>
      </c>
      <c r="F43" s="6"/>
      <c r="G43" s="8">
        <v>5728.7055579671696</v>
      </c>
      <c r="H43" s="8">
        <v>5730.0997974427855</v>
      </c>
      <c r="I43" s="8">
        <v>5730.0679731862747</v>
      </c>
      <c r="J43" s="8">
        <v>5744.0334364097853</v>
      </c>
      <c r="K43" s="8">
        <v>5746.4048883028654</v>
      </c>
      <c r="L43" s="8">
        <v>5748.6108486138965</v>
      </c>
      <c r="M43" s="8">
        <v>5756.7196622379424</v>
      </c>
      <c r="N43" s="8">
        <v>5764.8284758619884</v>
      </c>
      <c r="O43" s="8">
        <v>5772.9372894860335</v>
      </c>
      <c r="P43" s="8">
        <v>5782.8132514565323</v>
      </c>
      <c r="Q43" s="8">
        <v>5792.6144431725861</v>
      </c>
      <c r="R43" s="8">
        <v>5802.5658174676591</v>
      </c>
      <c r="S43" s="8">
        <v>5809.5907718734534</v>
      </c>
      <c r="T43" s="9"/>
      <c r="U43" s="8">
        <f t="shared" si="5"/>
        <v>5762.307093344537</v>
      </c>
    </row>
    <row r="44" spans="1:21" ht="15.6">
      <c r="A44" s="5">
        <v>28</v>
      </c>
      <c r="B44" s="5"/>
      <c r="C44" s="5">
        <v>337</v>
      </c>
      <c r="D44" s="5"/>
      <c r="E44" s="13" t="s">
        <v>85</v>
      </c>
      <c r="F44" s="6"/>
      <c r="G44" s="8">
        <v>4244.6220800000001</v>
      </c>
      <c r="H44" s="8">
        <v>4244.6220800000001</v>
      </c>
      <c r="I44" s="8">
        <v>4244.6220800000001</v>
      </c>
      <c r="J44" s="8">
        <v>4244.6220800000001</v>
      </c>
      <c r="K44" s="8">
        <v>4244.6220800000001</v>
      </c>
      <c r="L44" s="8">
        <v>4244.6220800000001</v>
      </c>
      <c r="M44" s="8">
        <v>4244.6220800000001</v>
      </c>
      <c r="N44" s="8">
        <v>4244.6220800000001</v>
      </c>
      <c r="O44" s="8">
        <v>4244.6220800000001</v>
      </c>
      <c r="P44" s="8">
        <v>4244.6220800000001</v>
      </c>
      <c r="Q44" s="8">
        <v>4244.6220800000001</v>
      </c>
      <c r="R44" s="8">
        <v>4244.6220800000001</v>
      </c>
      <c r="S44" s="8">
        <v>4244.6220800000001</v>
      </c>
      <c r="T44" s="9"/>
      <c r="U44" s="8">
        <f>AVERAGE(G44:S44)</f>
        <v>4244.6220800000001</v>
      </c>
    </row>
    <row r="45" spans="1:21" ht="15.6">
      <c r="A45" s="5">
        <v>29</v>
      </c>
      <c r="B45" s="5"/>
      <c r="C45" s="5"/>
      <c r="D45" s="5"/>
      <c r="E45" s="6" t="s">
        <v>99</v>
      </c>
      <c r="F45" s="6"/>
      <c r="G45" s="19">
        <f>SUM(G37:G44)</f>
        <v>800494.29489000014</v>
      </c>
      <c r="H45" s="19">
        <f t="shared" ref="H45:S45" si="6">SUM(H37:H44)</f>
        <v>801341.83088999998</v>
      </c>
      <c r="I45" s="19">
        <f t="shared" si="6"/>
        <v>802202.06689000002</v>
      </c>
      <c r="J45" s="19">
        <f t="shared" si="6"/>
        <v>804204.30489000003</v>
      </c>
      <c r="K45" s="19">
        <f t="shared" si="6"/>
        <v>804907.87489000009</v>
      </c>
      <c r="L45" s="19">
        <f t="shared" si="6"/>
        <v>805715.01388999994</v>
      </c>
      <c r="M45" s="19">
        <f t="shared" si="6"/>
        <v>809509.59788999998</v>
      </c>
      <c r="N45" s="19">
        <f t="shared" si="6"/>
        <v>813304.18189000024</v>
      </c>
      <c r="O45" s="19">
        <f t="shared" si="6"/>
        <v>817098.76589000027</v>
      </c>
      <c r="P45" s="19">
        <f t="shared" si="6"/>
        <v>821952.34989000007</v>
      </c>
      <c r="Q45" s="19">
        <f t="shared" si="6"/>
        <v>825826.93389000022</v>
      </c>
      <c r="R45" s="19">
        <f t="shared" si="6"/>
        <v>829791.51789000025</v>
      </c>
      <c r="S45" s="19">
        <f t="shared" si="6"/>
        <v>833486.10189000017</v>
      </c>
      <c r="T45" s="10"/>
      <c r="U45" s="19">
        <f>AVERAGE(G45:S45)</f>
        <v>813064.21812076936</v>
      </c>
    </row>
    <row r="46" spans="1:21" ht="15.6">
      <c r="A46" s="5"/>
      <c r="B46" s="5"/>
      <c r="C46" s="5"/>
      <c r="D46" s="5"/>
      <c r="E46" s="6"/>
      <c r="F46" s="6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9"/>
      <c r="U46" s="8"/>
    </row>
    <row r="47" spans="1:21" ht="15.6">
      <c r="A47" s="5"/>
      <c r="B47" s="5"/>
      <c r="C47" s="5"/>
      <c r="D47" s="5"/>
      <c r="E47" s="6" t="s">
        <v>48</v>
      </c>
      <c r="F47" s="6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9"/>
      <c r="U47" s="8"/>
    </row>
    <row r="48" spans="1:21" ht="15.6">
      <c r="A48" s="5">
        <v>30</v>
      </c>
      <c r="B48" s="5"/>
      <c r="C48" s="5">
        <v>340</v>
      </c>
      <c r="D48" s="5"/>
      <c r="E48" s="6" t="s">
        <v>36</v>
      </c>
      <c r="F48" s="6"/>
      <c r="G48" s="7">
        <v>37001.270759999999</v>
      </c>
      <c r="H48" s="7">
        <v>37001.270759999999</v>
      </c>
      <c r="I48" s="7">
        <v>37001.270759999999</v>
      </c>
      <c r="J48" s="7">
        <v>37001.270759999999</v>
      </c>
      <c r="K48" s="7">
        <v>37001.270759999999</v>
      </c>
      <c r="L48" s="7">
        <v>37001.270759999999</v>
      </c>
      <c r="M48" s="7">
        <v>37001.270759999999</v>
      </c>
      <c r="N48" s="7">
        <v>37001.270759999999</v>
      </c>
      <c r="O48" s="7">
        <v>37001.270759999999</v>
      </c>
      <c r="P48" s="7">
        <v>37001.270759999999</v>
      </c>
      <c r="Q48" s="7">
        <v>37001.270759999999</v>
      </c>
      <c r="R48" s="7">
        <v>37001.270759999999</v>
      </c>
      <c r="S48" s="7">
        <v>37001.270759999999</v>
      </c>
      <c r="T48" s="7"/>
      <c r="U48" s="7">
        <f>AVERAGE(G48:S48)</f>
        <v>37001.270759999992</v>
      </c>
    </row>
    <row r="49" spans="1:21" ht="15.6">
      <c r="A49" s="5">
        <v>31</v>
      </c>
      <c r="B49" s="5"/>
      <c r="C49" s="5">
        <v>341</v>
      </c>
      <c r="D49" s="5"/>
      <c r="E49" s="6" t="s">
        <v>37</v>
      </c>
      <c r="F49" s="6"/>
      <c r="G49" s="8">
        <v>277518.86176421336</v>
      </c>
      <c r="H49" s="8">
        <v>277847.00437134679</v>
      </c>
      <c r="I49" s="8">
        <v>278554.22270182439</v>
      </c>
      <c r="J49" s="8">
        <v>276064.71036356053</v>
      </c>
      <c r="K49" s="8">
        <v>276662.3714969448</v>
      </c>
      <c r="L49" s="8">
        <v>277436.43253575347</v>
      </c>
      <c r="M49" s="8">
        <v>277713.52471374779</v>
      </c>
      <c r="N49" s="8">
        <v>278294.26589218987</v>
      </c>
      <c r="O49" s="8">
        <v>282514.73561540904</v>
      </c>
      <c r="P49" s="8">
        <v>283414.78781494702</v>
      </c>
      <c r="Q49" s="8">
        <v>283738.95592923881</v>
      </c>
      <c r="R49" s="8">
        <v>284060.19249856472</v>
      </c>
      <c r="S49" s="8">
        <v>284424.52507715445</v>
      </c>
      <c r="T49" s="9"/>
      <c r="U49" s="8">
        <f>AVERAGE(G49:S49)</f>
        <v>279864.96852114575</v>
      </c>
    </row>
    <row r="50" spans="1:21" ht="15.6">
      <c r="A50" s="5">
        <v>32</v>
      </c>
      <c r="B50" s="5"/>
      <c r="C50" s="5">
        <v>342</v>
      </c>
      <c r="D50" s="5"/>
      <c r="E50" s="6" t="s">
        <v>49</v>
      </c>
      <c r="F50" s="6"/>
      <c r="G50" s="8">
        <v>79186.844674306398</v>
      </c>
      <c r="H50" s="8">
        <v>79383.582958425381</v>
      </c>
      <c r="I50" s="8">
        <v>79729.80775340453</v>
      </c>
      <c r="J50" s="8">
        <v>79148.702937758804</v>
      </c>
      <c r="K50" s="8">
        <v>79279.301029987691</v>
      </c>
      <c r="L50" s="8">
        <v>79466.287655508611</v>
      </c>
      <c r="M50" s="8">
        <v>79544.066184094991</v>
      </c>
      <c r="N50" s="8">
        <v>80303.541892419758</v>
      </c>
      <c r="O50" s="8">
        <v>81400.62423030971</v>
      </c>
      <c r="P50" s="8">
        <v>81667.993141760453</v>
      </c>
      <c r="Q50" s="8">
        <v>81794.443260559405</v>
      </c>
      <c r="R50" s="8">
        <v>81876.017900013263</v>
      </c>
      <c r="S50" s="8">
        <v>81960.104615086602</v>
      </c>
      <c r="T50" s="9"/>
      <c r="U50" s="8">
        <f t="shared" ref="U50:U55" si="7">AVERAGE(G50:S50)</f>
        <v>80364.716787202749</v>
      </c>
    </row>
    <row r="51" spans="1:21" ht="15.6">
      <c r="A51" s="5">
        <v>33</v>
      </c>
      <c r="B51" s="5"/>
      <c r="C51" s="5">
        <v>343</v>
      </c>
      <c r="D51" s="5"/>
      <c r="E51" s="6" t="s">
        <v>50</v>
      </c>
      <c r="F51" s="6"/>
      <c r="G51" s="8">
        <v>1712086.3211049668</v>
      </c>
      <c r="H51" s="8">
        <v>1712564.8185793045</v>
      </c>
      <c r="I51" s="8">
        <v>1714090.3018410602</v>
      </c>
      <c r="J51" s="8">
        <v>1714440.816649592</v>
      </c>
      <c r="K51" s="8">
        <v>1715477.8236008417</v>
      </c>
      <c r="L51" s="8">
        <v>1716657.4857033985</v>
      </c>
      <c r="M51" s="8">
        <v>1717740.9923836086</v>
      </c>
      <c r="N51" s="8">
        <v>1747920.0756099501</v>
      </c>
      <c r="O51" s="8">
        <v>1751813.3546136473</v>
      </c>
      <c r="P51" s="8">
        <v>1754382.3699014829</v>
      </c>
      <c r="Q51" s="8">
        <v>1756554.6211093557</v>
      </c>
      <c r="R51" s="8">
        <v>1756991.9319673243</v>
      </c>
      <c r="S51" s="8">
        <v>1757123.3404862022</v>
      </c>
      <c r="T51" s="9"/>
      <c r="U51" s="8">
        <f t="shared" si="7"/>
        <v>1732911.0964269796</v>
      </c>
    </row>
    <row r="52" spans="1:21" ht="15.6">
      <c r="A52" s="5">
        <v>34</v>
      </c>
      <c r="B52" s="5"/>
      <c r="C52" s="5">
        <v>344</v>
      </c>
      <c r="D52" s="5"/>
      <c r="E52" s="6" t="s">
        <v>51</v>
      </c>
      <c r="F52" s="6"/>
      <c r="G52" s="8">
        <v>965748.94058825553</v>
      </c>
      <c r="H52" s="8">
        <v>966089.19197479461</v>
      </c>
      <c r="I52" s="8">
        <v>967178.62830951228</v>
      </c>
      <c r="J52" s="8">
        <v>963903.72925325006</v>
      </c>
      <c r="K52" s="8">
        <v>964588.9952731377</v>
      </c>
      <c r="L52" s="8">
        <v>965629.95273764431</v>
      </c>
      <c r="M52" s="8">
        <v>972256.06829342176</v>
      </c>
      <c r="N52" s="8">
        <v>982631.93357991707</v>
      </c>
      <c r="O52" s="8">
        <v>1066607.8985665406</v>
      </c>
      <c r="P52" s="8">
        <v>1075076.7870680774</v>
      </c>
      <c r="Q52" s="8">
        <v>1092050.4515805021</v>
      </c>
      <c r="R52" s="8">
        <v>1092553.2976843182</v>
      </c>
      <c r="S52" s="8">
        <v>1093018.1956322219</v>
      </c>
      <c r="T52" s="9"/>
      <c r="U52" s="8">
        <f t="shared" si="7"/>
        <v>1012871.8515801224</v>
      </c>
    </row>
    <row r="53" spans="1:21" ht="15.6">
      <c r="A53" s="5">
        <v>35</v>
      </c>
      <c r="B53" s="5"/>
      <c r="C53" s="5">
        <v>345</v>
      </c>
      <c r="D53" s="5"/>
      <c r="E53" s="6" t="s">
        <v>40</v>
      </c>
      <c r="F53" s="6"/>
      <c r="G53" s="8">
        <v>133894.55580684682</v>
      </c>
      <c r="H53" s="8">
        <v>134045.30710564076</v>
      </c>
      <c r="I53" s="8">
        <v>134436.33202577551</v>
      </c>
      <c r="J53" s="8">
        <v>133999.72827631523</v>
      </c>
      <c r="K53" s="8">
        <v>134142.80872069171</v>
      </c>
      <c r="L53" s="8">
        <v>134327.34980173648</v>
      </c>
      <c r="M53" s="8">
        <v>134476.05552228465</v>
      </c>
      <c r="N53" s="8">
        <v>135861.35012192969</v>
      </c>
      <c r="O53" s="8">
        <v>136812.24559109705</v>
      </c>
      <c r="P53" s="8">
        <v>137111.29769330836</v>
      </c>
      <c r="Q53" s="8">
        <v>137273.26390127372</v>
      </c>
      <c r="R53" s="8">
        <v>137351.7817513278</v>
      </c>
      <c r="S53" s="8">
        <v>137423.09366508227</v>
      </c>
      <c r="T53" s="12"/>
      <c r="U53" s="8">
        <f t="shared" si="7"/>
        <v>135473.47461410079</v>
      </c>
    </row>
    <row r="54" spans="1:21" ht="15.6">
      <c r="A54" s="5">
        <v>36</v>
      </c>
      <c r="B54" s="5"/>
      <c r="C54" s="5">
        <v>346</v>
      </c>
      <c r="D54" s="5"/>
      <c r="E54" s="6" t="s">
        <v>41</v>
      </c>
      <c r="F54" s="6"/>
      <c r="G54" s="8">
        <v>25887.20971641142</v>
      </c>
      <c r="H54" s="8">
        <v>25972.103165488523</v>
      </c>
      <c r="I54" s="8">
        <v>26152.761523423836</v>
      </c>
      <c r="J54" s="8">
        <v>25524.377674524167</v>
      </c>
      <c r="K54" s="8">
        <v>25655.773033396978</v>
      </c>
      <c r="L54" s="8">
        <v>25837.319720959254</v>
      </c>
      <c r="M54" s="8">
        <v>25898.995507842872</v>
      </c>
      <c r="N54" s="8">
        <v>26022.412508594265</v>
      </c>
      <c r="O54" s="8">
        <v>27075.994227997206</v>
      </c>
      <c r="P54" s="8">
        <v>27293.727225424685</v>
      </c>
      <c r="Q54" s="8">
        <v>27372.69017407138</v>
      </c>
      <c r="R54" s="8">
        <v>27450.393153452907</v>
      </c>
      <c r="S54" s="8">
        <v>27538.866479253666</v>
      </c>
      <c r="T54" s="14"/>
      <c r="U54" s="8">
        <f t="shared" si="7"/>
        <v>26437.124931603164</v>
      </c>
    </row>
    <row r="55" spans="1:21" ht="15.6">
      <c r="A55" s="5">
        <v>36</v>
      </c>
      <c r="B55" s="5"/>
      <c r="C55" s="5">
        <v>347</v>
      </c>
      <c r="D55" s="5"/>
      <c r="E55" s="6" t="s">
        <v>86</v>
      </c>
      <c r="F55" s="6"/>
      <c r="G55" s="8">
        <v>506.68608</v>
      </c>
      <c r="H55" s="8">
        <v>506.68608</v>
      </c>
      <c r="I55" s="8">
        <v>506.68608</v>
      </c>
      <c r="J55" s="8">
        <v>506.68608</v>
      </c>
      <c r="K55" s="8">
        <v>506.68608</v>
      </c>
      <c r="L55" s="8">
        <v>506.68608</v>
      </c>
      <c r="M55" s="8">
        <v>506.68608</v>
      </c>
      <c r="N55" s="8">
        <v>506.68608</v>
      </c>
      <c r="O55" s="8">
        <v>506.68608</v>
      </c>
      <c r="P55" s="8">
        <v>506.68608</v>
      </c>
      <c r="Q55" s="8">
        <v>506.68608</v>
      </c>
      <c r="R55" s="8">
        <v>506.68608</v>
      </c>
      <c r="S55" s="8">
        <v>506.68608</v>
      </c>
      <c r="T55" s="14"/>
      <c r="U55" s="8">
        <f t="shared" si="7"/>
        <v>506.68608000000012</v>
      </c>
    </row>
    <row r="56" spans="1:21" ht="15.6">
      <c r="A56" s="5">
        <v>37</v>
      </c>
      <c r="B56" s="5"/>
      <c r="C56" s="5">
        <v>348</v>
      </c>
      <c r="D56" s="5"/>
      <c r="E56" s="6" t="s">
        <v>52</v>
      </c>
      <c r="F56" s="6"/>
      <c r="G56" s="8">
        <v>264.06462000000005</v>
      </c>
      <c r="H56" s="8">
        <v>264.06462000000005</v>
      </c>
      <c r="I56" s="8">
        <v>264.06462000000005</v>
      </c>
      <c r="J56" s="8">
        <v>264.06462000000005</v>
      </c>
      <c r="K56" s="8">
        <v>264.06462000000005</v>
      </c>
      <c r="L56" s="8">
        <v>264.06462000000005</v>
      </c>
      <c r="M56" s="8">
        <v>264.06462000000005</v>
      </c>
      <c r="N56" s="8">
        <v>264.06462000000005</v>
      </c>
      <c r="O56" s="8">
        <v>264.06462000000005</v>
      </c>
      <c r="P56" s="8">
        <v>264.06462000000005</v>
      </c>
      <c r="Q56" s="8">
        <v>264.06462000000005</v>
      </c>
      <c r="R56" s="8">
        <v>264.06462000000005</v>
      </c>
      <c r="S56" s="8">
        <v>264.06462000000005</v>
      </c>
      <c r="T56" s="14"/>
      <c r="U56" s="8">
        <f>AVERAGE(G56:S56)</f>
        <v>264.06462000000005</v>
      </c>
    </row>
    <row r="57" spans="1:21" ht="15.6">
      <c r="A57" s="5">
        <v>38</v>
      </c>
      <c r="B57" s="5"/>
      <c r="C57" s="5"/>
      <c r="D57" s="5"/>
      <c r="E57" s="6" t="s">
        <v>100</v>
      </c>
      <c r="F57" s="6"/>
      <c r="G57" s="19">
        <f>SUM(G48:G56)</f>
        <v>3232094.7551150001</v>
      </c>
      <c r="H57" s="19">
        <f t="shared" ref="H57:S57" si="8">SUM(H48:H56)</f>
        <v>3233674.0296150004</v>
      </c>
      <c r="I57" s="19">
        <f t="shared" si="8"/>
        <v>3237914.0756150009</v>
      </c>
      <c r="J57" s="19">
        <f t="shared" si="8"/>
        <v>3230854.0866150004</v>
      </c>
      <c r="K57" s="19">
        <f t="shared" si="8"/>
        <v>3233579.0946150003</v>
      </c>
      <c r="L57" s="19">
        <f t="shared" si="8"/>
        <v>3237126.8496150002</v>
      </c>
      <c r="M57" s="19">
        <f t="shared" si="8"/>
        <v>3245401.7240650002</v>
      </c>
      <c r="N57" s="19">
        <f t="shared" si="8"/>
        <v>3288805.6010650005</v>
      </c>
      <c r="O57" s="19">
        <f t="shared" si="8"/>
        <v>3383996.8743050001</v>
      </c>
      <c r="P57" s="19">
        <f t="shared" si="8"/>
        <v>3396718.9843050009</v>
      </c>
      <c r="Q57" s="19">
        <f t="shared" si="8"/>
        <v>3416556.4474150012</v>
      </c>
      <c r="R57" s="19">
        <f t="shared" si="8"/>
        <v>3418055.636415001</v>
      </c>
      <c r="S57" s="19">
        <f t="shared" si="8"/>
        <v>3419260.1474150009</v>
      </c>
      <c r="T57" s="10"/>
      <c r="U57" s="19">
        <f>AVERAGE(G57:S57)</f>
        <v>3305695.2543211547</v>
      </c>
    </row>
    <row r="58" spans="1:21" ht="15.6">
      <c r="A58" s="5"/>
      <c r="B58" s="5"/>
      <c r="C58" s="5"/>
      <c r="D58" s="5"/>
      <c r="E58" s="6"/>
      <c r="F58" s="6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9"/>
      <c r="U58" s="8"/>
    </row>
    <row r="59" spans="1:21" ht="15.6">
      <c r="A59" s="5"/>
      <c r="B59" s="5"/>
      <c r="C59" s="5"/>
      <c r="D59" s="5"/>
      <c r="E59" s="6" t="s">
        <v>53</v>
      </c>
      <c r="F59" s="6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9"/>
      <c r="U59" s="8"/>
    </row>
    <row r="60" spans="1:21" ht="15.6">
      <c r="A60" s="5">
        <v>39</v>
      </c>
      <c r="B60" s="5"/>
      <c r="C60" s="5">
        <v>350</v>
      </c>
      <c r="D60" s="5"/>
      <c r="E60" s="6" t="s">
        <v>36</v>
      </c>
      <c r="F60" s="6"/>
      <c r="G60" s="7">
        <v>387834.37545000011</v>
      </c>
      <c r="H60" s="7">
        <v>388292.55288000009</v>
      </c>
      <c r="I60" s="7">
        <v>389242.50066000008</v>
      </c>
      <c r="J60" s="7">
        <v>389363.60506000009</v>
      </c>
      <c r="K60" s="7">
        <v>389679.30646000005</v>
      </c>
      <c r="L60" s="7">
        <v>392565.20557000005</v>
      </c>
      <c r="M60" s="7">
        <v>392616.25472000008</v>
      </c>
      <c r="N60" s="7">
        <v>393793.25162000011</v>
      </c>
      <c r="O60" s="7">
        <v>393844.30077000015</v>
      </c>
      <c r="P60" s="7">
        <v>393896.19907000015</v>
      </c>
      <c r="Q60" s="7">
        <v>393948.09737000021</v>
      </c>
      <c r="R60" s="7">
        <v>393999.99567000021</v>
      </c>
      <c r="S60" s="7">
        <v>394203.14567000017</v>
      </c>
      <c r="T60" s="7"/>
      <c r="U60" s="7">
        <f>AVERAGE(G60:S60)</f>
        <v>391790.67622846173</v>
      </c>
    </row>
    <row r="61" spans="1:21" ht="15.6">
      <c r="A61" s="5">
        <v>40</v>
      </c>
      <c r="B61" s="5"/>
      <c r="C61" s="5">
        <v>352</v>
      </c>
      <c r="D61" s="5"/>
      <c r="E61" s="6" t="s">
        <v>37</v>
      </c>
      <c r="F61" s="6"/>
      <c r="G61" s="8">
        <v>192052.4693633983</v>
      </c>
      <c r="H61" s="8">
        <v>192825.6349757897</v>
      </c>
      <c r="I61" s="8">
        <v>193952.61640912443</v>
      </c>
      <c r="J61" s="8">
        <v>194745.41520028355</v>
      </c>
      <c r="K61" s="8">
        <v>196162.95125519292</v>
      </c>
      <c r="L61" s="8">
        <v>197134.38956075901</v>
      </c>
      <c r="M61" s="8">
        <v>200319.18432837381</v>
      </c>
      <c r="N61" s="8">
        <v>201365.39716669125</v>
      </c>
      <c r="O61" s="8">
        <v>201815.85491632071</v>
      </c>
      <c r="P61" s="8">
        <v>202146.11023190463</v>
      </c>
      <c r="Q61" s="8">
        <v>202607.16576737713</v>
      </c>
      <c r="R61" s="8">
        <v>204815.33981845129</v>
      </c>
      <c r="S61" s="8">
        <v>203432.82085937663</v>
      </c>
      <c r="T61" s="8"/>
      <c r="U61" s="8">
        <f t="shared" ref="U61:U68" si="9">AVERAGE(G61:S61)</f>
        <v>198721.18075792637</v>
      </c>
    </row>
    <row r="62" spans="1:21" ht="15.6">
      <c r="A62" s="5">
        <v>41</v>
      </c>
      <c r="B62" s="5"/>
      <c r="C62" s="5">
        <v>353</v>
      </c>
      <c r="D62" s="5"/>
      <c r="E62" s="6" t="s">
        <v>54</v>
      </c>
      <c r="F62" s="6"/>
      <c r="G62" s="8">
        <v>2355739.1090906966</v>
      </c>
      <c r="H62" s="8">
        <v>2363862.9312967346</v>
      </c>
      <c r="I62" s="8">
        <v>2375704.3746397723</v>
      </c>
      <c r="J62" s="8">
        <v>2384034.487000329</v>
      </c>
      <c r="K62" s="8">
        <v>2398928.85205766</v>
      </c>
      <c r="L62" s="8">
        <v>2409135.9693325018</v>
      </c>
      <c r="M62" s="8">
        <v>2442599.3128130785</v>
      </c>
      <c r="N62" s="8">
        <v>2453592.1026526024</v>
      </c>
      <c r="O62" s="8">
        <v>2458325.1619230513</v>
      </c>
      <c r="P62" s="8">
        <v>2461795.2276158393</v>
      </c>
      <c r="Q62" s="8">
        <v>2466639.6401676387</v>
      </c>
      <c r="R62" s="8">
        <v>2489841.4136342946</v>
      </c>
      <c r="S62" s="8">
        <v>2475314.9809528654</v>
      </c>
      <c r="T62" s="9"/>
      <c r="U62" s="8">
        <f t="shared" si="9"/>
        <v>2425808.7356290049</v>
      </c>
    </row>
    <row r="63" spans="1:21" ht="15.6">
      <c r="A63" s="5">
        <v>42</v>
      </c>
      <c r="B63" s="5"/>
      <c r="C63" s="5">
        <v>354</v>
      </c>
      <c r="D63" s="5"/>
      <c r="E63" s="6" t="s">
        <v>55</v>
      </c>
      <c r="F63" s="6"/>
      <c r="G63" s="8">
        <v>1007103.7158632491</v>
      </c>
      <c r="H63" s="8">
        <v>1013675.5232416983</v>
      </c>
      <c r="I63" s="8">
        <v>1023254.719186609</v>
      </c>
      <c r="J63" s="8">
        <v>1029993.4060369591</v>
      </c>
      <c r="K63" s="8">
        <v>1042042.2785625452</v>
      </c>
      <c r="L63" s="8">
        <v>1050299.3781048812</v>
      </c>
      <c r="M63" s="8">
        <v>1077369.7203668968</v>
      </c>
      <c r="N63" s="8">
        <v>1086262.3937347883</v>
      </c>
      <c r="O63" s="8">
        <v>1090091.2261547118</v>
      </c>
      <c r="P63" s="8">
        <v>1092898.3534828576</v>
      </c>
      <c r="Q63" s="8">
        <v>1096817.2657072658</v>
      </c>
      <c r="R63" s="8">
        <v>1115586.4586061372</v>
      </c>
      <c r="S63" s="8">
        <v>1103835.2268512868</v>
      </c>
      <c r="T63" s="9"/>
      <c r="U63" s="8">
        <f t="shared" si="9"/>
        <v>1063786.8973769143</v>
      </c>
    </row>
    <row r="64" spans="1:21" ht="15.6">
      <c r="A64" s="5">
        <v>43</v>
      </c>
      <c r="B64" s="5"/>
      <c r="C64" s="5">
        <v>355</v>
      </c>
      <c r="D64" s="5"/>
      <c r="E64" s="6" t="s">
        <v>56</v>
      </c>
      <c r="F64" s="6"/>
      <c r="G64" s="8">
        <v>792697.20157978032</v>
      </c>
      <c r="H64" s="8">
        <v>796683.82038011076</v>
      </c>
      <c r="I64" s="8">
        <v>802494.79450745077</v>
      </c>
      <c r="J64" s="8">
        <v>806582.64646964346</v>
      </c>
      <c r="K64" s="8">
        <v>813891.78670567728</v>
      </c>
      <c r="L64" s="8">
        <v>818900.74487746181</v>
      </c>
      <c r="M64" s="8">
        <v>835322.27539082267</v>
      </c>
      <c r="N64" s="8">
        <v>840716.78816213273</v>
      </c>
      <c r="O64" s="8">
        <v>843039.45138543984</v>
      </c>
      <c r="P64" s="8">
        <v>844742.32335609524</v>
      </c>
      <c r="Q64" s="8">
        <v>847119.63118801732</v>
      </c>
      <c r="R64" s="8">
        <v>858505.48183285596</v>
      </c>
      <c r="S64" s="8">
        <v>851376.89775497292</v>
      </c>
      <c r="T64" s="8"/>
      <c r="U64" s="8">
        <f t="shared" si="9"/>
        <v>827082.60335311235</v>
      </c>
    </row>
    <row r="65" spans="1:21" ht="15.6">
      <c r="A65" s="5">
        <v>44</v>
      </c>
      <c r="B65" s="5"/>
      <c r="C65" s="5">
        <v>356</v>
      </c>
      <c r="D65" s="5"/>
      <c r="E65" s="6" t="s">
        <v>57</v>
      </c>
      <c r="F65" s="6"/>
      <c r="G65" s="8">
        <v>1522549.9385327222</v>
      </c>
      <c r="H65" s="8">
        <v>1530549.4824823872</v>
      </c>
      <c r="I65" s="8">
        <v>1542209.7753897931</v>
      </c>
      <c r="J65" s="8">
        <v>1550412.4536665762</v>
      </c>
      <c r="K65" s="8">
        <v>1565078.9646827714</v>
      </c>
      <c r="L65" s="8">
        <v>1575129.9334470544</v>
      </c>
      <c r="M65" s="8">
        <v>1608081.354599111</v>
      </c>
      <c r="N65" s="8">
        <v>1618905.976706835</v>
      </c>
      <c r="O65" s="8">
        <v>1623566.6296224275</v>
      </c>
      <c r="P65" s="8">
        <v>1626983.6102398823</v>
      </c>
      <c r="Q65" s="8">
        <v>1631753.9129539938</v>
      </c>
      <c r="R65" s="8">
        <v>1654600.745620854</v>
      </c>
      <c r="S65" s="8">
        <v>1640296.5383499754</v>
      </c>
      <c r="T65" s="8"/>
      <c r="U65" s="8">
        <f t="shared" si="9"/>
        <v>1591547.6397149526</v>
      </c>
    </row>
    <row r="66" spans="1:21" ht="15.6">
      <c r="A66" s="5">
        <v>45</v>
      </c>
      <c r="B66" s="5"/>
      <c r="C66" s="5">
        <v>357</v>
      </c>
      <c r="D66" s="5"/>
      <c r="E66" s="6" t="s">
        <v>58</v>
      </c>
      <c r="F66" s="6"/>
      <c r="G66" s="8">
        <v>12204.976483073271</v>
      </c>
      <c r="H66" s="8">
        <v>12251.650311873385</v>
      </c>
      <c r="I66" s="8">
        <v>12319.683004529848</v>
      </c>
      <c r="J66" s="8">
        <v>12367.542032994717</v>
      </c>
      <c r="K66" s="8">
        <v>12453.114689207643</v>
      </c>
      <c r="L66" s="8">
        <v>12511.757681649615</v>
      </c>
      <c r="M66" s="8">
        <v>12704.014765209477</v>
      </c>
      <c r="N66" s="8">
        <v>12767.171685436533</v>
      </c>
      <c r="O66" s="8">
        <v>12794.364550135804</v>
      </c>
      <c r="P66" s="8">
        <v>12814.301132690496</v>
      </c>
      <c r="Q66" s="8">
        <v>12842.133755850531</v>
      </c>
      <c r="R66" s="8">
        <v>12975.434999424864</v>
      </c>
      <c r="S66" s="8">
        <v>12891.97622658941</v>
      </c>
      <c r="T66" s="9"/>
      <c r="U66" s="8">
        <f t="shared" si="9"/>
        <v>12607.54779374351</v>
      </c>
    </row>
    <row r="67" spans="1:21" ht="15.6">
      <c r="A67" s="5">
        <v>46</v>
      </c>
      <c r="B67" s="5"/>
      <c r="C67" s="5">
        <v>358</v>
      </c>
      <c r="D67" s="5"/>
      <c r="E67" s="6" t="s">
        <v>59</v>
      </c>
      <c r="F67" s="6"/>
      <c r="G67" s="8">
        <v>24221.381708157802</v>
      </c>
      <c r="H67" s="8">
        <v>24264.169520772219</v>
      </c>
      <c r="I67" s="8">
        <v>24326.537879655003</v>
      </c>
      <c r="J67" s="8">
        <v>24370.412213398497</v>
      </c>
      <c r="K67" s="8">
        <v>24448.860176059487</v>
      </c>
      <c r="L67" s="8">
        <v>24502.620611752514</v>
      </c>
      <c r="M67" s="8">
        <v>24678.870563312816</v>
      </c>
      <c r="N67" s="8">
        <v>24736.769101689693</v>
      </c>
      <c r="O67" s="8">
        <v>24761.697915740595</v>
      </c>
      <c r="P67" s="8">
        <v>24779.974598422345</v>
      </c>
      <c r="Q67" s="8">
        <v>24805.48990528606</v>
      </c>
      <c r="R67" s="8">
        <v>24927.692620982561</v>
      </c>
      <c r="S67" s="8">
        <v>24851.182541888644</v>
      </c>
      <c r="T67" s="12"/>
      <c r="U67" s="8">
        <f t="shared" si="9"/>
        <v>24590.435335162947</v>
      </c>
    </row>
    <row r="68" spans="1:21" ht="15.6">
      <c r="A68" s="5">
        <v>46</v>
      </c>
      <c r="B68" s="5"/>
      <c r="C68" s="5">
        <v>359</v>
      </c>
      <c r="D68" s="5"/>
      <c r="E68" s="6" t="s">
        <v>60</v>
      </c>
      <c r="F68" s="6"/>
      <c r="G68" s="8">
        <v>3931.2234255885764</v>
      </c>
      <c r="H68" s="8">
        <v>3975.8473139661919</v>
      </c>
      <c r="I68" s="8">
        <v>4040.8919730648099</v>
      </c>
      <c r="J68" s="8">
        <v>4086.6490064811937</v>
      </c>
      <c r="K68" s="8">
        <v>4168.4632642181195</v>
      </c>
      <c r="L68" s="8">
        <v>4224.5306239384245</v>
      </c>
      <c r="M68" s="8">
        <v>4408.3436698602181</v>
      </c>
      <c r="N68" s="8">
        <v>4468.7267031561551</v>
      </c>
      <c r="O68" s="8">
        <v>4494.7252421704834</v>
      </c>
      <c r="P68" s="8">
        <v>4513.7861989726734</v>
      </c>
      <c r="Q68" s="8">
        <v>4540.3963979016844</v>
      </c>
      <c r="R68" s="8">
        <v>4667.8429769970726</v>
      </c>
      <c r="S68" s="8">
        <v>4588.049759708394</v>
      </c>
      <c r="T68" s="14"/>
      <c r="U68" s="8">
        <f t="shared" si="9"/>
        <v>4316.1135812326156</v>
      </c>
    </row>
    <row r="69" spans="1:21" ht="15.6">
      <c r="A69" s="5">
        <v>47</v>
      </c>
      <c r="B69" s="5"/>
      <c r="C69" s="5">
        <v>359.1</v>
      </c>
      <c r="D69" s="5"/>
      <c r="E69" s="6" t="s">
        <v>87</v>
      </c>
      <c r="F69" s="6"/>
      <c r="G69" s="8">
        <v>-1303.7321200000004</v>
      </c>
      <c r="H69" s="8">
        <v>-1303.7321200000004</v>
      </c>
      <c r="I69" s="8">
        <v>-1303.7321200000004</v>
      </c>
      <c r="J69" s="8">
        <v>-1303.7321200000004</v>
      </c>
      <c r="K69" s="8">
        <v>-1303.7321200000004</v>
      </c>
      <c r="L69" s="8">
        <v>-1303.7321200000004</v>
      </c>
      <c r="M69" s="8">
        <v>-1303.7321200000004</v>
      </c>
      <c r="N69" s="8">
        <v>-1303.7321200000004</v>
      </c>
      <c r="O69" s="8">
        <v>-1303.7321200000004</v>
      </c>
      <c r="P69" s="8">
        <v>-1303.7321200000004</v>
      </c>
      <c r="Q69" s="8">
        <v>-1303.7321200000004</v>
      </c>
      <c r="R69" s="8">
        <v>-1303.7321200000004</v>
      </c>
      <c r="S69" s="8">
        <v>-1303.7321200000004</v>
      </c>
      <c r="T69" s="14"/>
      <c r="U69" s="8">
        <f>AVERAGE(G69:S69)</f>
        <v>-1303.7321200000004</v>
      </c>
    </row>
    <row r="70" spans="1:21" ht="15.6">
      <c r="A70" s="5">
        <v>48</v>
      </c>
      <c r="B70" s="5"/>
      <c r="C70" s="5"/>
      <c r="D70" s="5"/>
      <c r="E70" s="6" t="s">
        <v>101</v>
      </c>
      <c r="F70" s="6"/>
      <c r="G70" s="19">
        <f>SUM(G60:G69)</f>
        <v>6297030.6593766669</v>
      </c>
      <c r="H70" s="19">
        <f t="shared" ref="H70:S70" si="10">SUM(H60:H69)</f>
        <v>6325077.8802833334</v>
      </c>
      <c r="I70" s="19">
        <f t="shared" si="10"/>
        <v>6366242.1615300011</v>
      </c>
      <c r="J70" s="19">
        <f t="shared" si="10"/>
        <v>6394652.8845666656</v>
      </c>
      <c r="K70" s="19">
        <f t="shared" si="10"/>
        <v>6445550.8457333324</v>
      </c>
      <c r="L70" s="19">
        <f t="shared" si="10"/>
        <v>6483100.7976899985</v>
      </c>
      <c r="M70" s="19">
        <f t="shared" si="10"/>
        <v>6596795.5990966652</v>
      </c>
      <c r="N70" s="19">
        <f t="shared" si="10"/>
        <v>6635304.8454133319</v>
      </c>
      <c r="O70" s="19">
        <f t="shared" si="10"/>
        <v>6651429.6803599978</v>
      </c>
      <c r="P70" s="19">
        <f t="shared" si="10"/>
        <v>6663266.153806665</v>
      </c>
      <c r="Q70" s="19">
        <f t="shared" si="10"/>
        <v>6679770.0010933317</v>
      </c>
      <c r="R70" s="19">
        <f t="shared" si="10"/>
        <v>6758616.673659998</v>
      </c>
      <c r="S70" s="19">
        <f t="shared" si="10"/>
        <v>6709487.0868466636</v>
      </c>
      <c r="T70" s="10"/>
      <c r="U70" s="19">
        <f>AVERAGE(G70:S70)</f>
        <v>6538948.0976505121</v>
      </c>
    </row>
    <row r="71" spans="1:21" ht="15.6">
      <c r="A71" s="5"/>
      <c r="B71" s="5"/>
      <c r="C71" s="5"/>
      <c r="D71" s="5"/>
      <c r="E71" s="6"/>
      <c r="F71" s="6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9"/>
      <c r="U71" s="8"/>
    </row>
    <row r="72" spans="1:21" ht="15.6">
      <c r="A72" s="5"/>
      <c r="B72" s="5"/>
      <c r="C72" s="5"/>
      <c r="D72" s="5"/>
      <c r="E72" s="6" t="s">
        <v>61</v>
      </c>
      <c r="F72" s="6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/>
      <c r="U72" s="8"/>
    </row>
    <row r="73" spans="1:21" ht="15.6">
      <c r="A73" s="5">
        <v>49</v>
      </c>
      <c r="B73" s="5"/>
      <c r="C73" s="5">
        <v>360</v>
      </c>
      <c r="D73" s="5"/>
      <c r="E73" s="6" t="s">
        <v>36</v>
      </c>
      <c r="F73" s="6"/>
      <c r="G73" s="7">
        <v>136226.16956000004</v>
      </c>
      <c r="H73" s="7">
        <v>136226.16956000004</v>
      </c>
      <c r="I73" s="7">
        <v>142924.84631000002</v>
      </c>
      <c r="J73" s="7">
        <v>142924.84631000002</v>
      </c>
      <c r="K73" s="7">
        <v>143040.04931000003</v>
      </c>
      <c r="L73" s="7">
        <v>143595.95064000005</v>
      </c>
      <c r="M73" s="7">
        <v>143595.95064000005</v>
      </c>
      <c r="N73" s="7">
        <v>143595.95064000005</v>
      </c>
      <c r="O73" s="7">
        <v>143595.95064000005</v>
      </c>
      <c r="P73" s="7">
        <v>143595.95064000005</v>
      </c>
      <c r="Q73" s="7">
        <v>143595.95064000005</v>
      </c>
      <c r="R73" s="7">
        <v>143595.95064000005</v>
      </c>
      <c r="S73" s="7">
        <v>143795.95064000005</v>
      </c>
      <c r="T73" s="7"/>
      <c r="U73" s="7">
        <f>AVERAGE(G73:S73)</f>
        <v>142331.51432076923</v>
      </c>
    </row>
    <row r="74" spans="1:21" ht="15.6">
      <c r="A74" s="5">
        <v>50</v>
      </c>
      <c r="B74" s="5"/>
      <c r="C74" s="5">
        <v>361</v>
      </c>
      <c r="D74" s="5"/>
      <c r="E74" s="6" t="s">
        <v>37</v>
      </c>
      <c r="F74" s="6"/>
      <c r="G74" s="8">
        <v>221168.78756456671</v>
      </c>
      <c r="H74" s="8">
        <v>221716.1109971595</v>
      </c>
      <c r="I74" s="8">
        <v>222258.79120636074</v>
      </c>
      <c r="J74" s="8">
        <v>222778.71067981978</v>
      </c>
      <c r="K74" s="8">
        <v>223469.97772687062</v>
      </c>
      <c r="L74" s="8">
        <v>223909.89811429649</v>
      </c>
      <c r="M74" s="8">
        <v>224220.2513511389</v>
      </c>
      <c r="N74" s="8">
        <v>224529.28689885873</v>
      </c>
      <c r="O74" s="8">
        <v>225285.08008104042</v>
      </c>
      <c r="P74" s="8">
        <v>225739.54543704234</v>
      </c>
      <c r="Q74" s="8">
        <v>225994.22535690913</v>
      </c>
      <c r="R74" s="8">
        <v>226772.8107209882</v>
      </c>
      <c r="S74" s="8">
        <v>227316.70970947476</v>
      </c>
      <c r="T74" s="9"/>
      <c r="U74" s="8">
        <f t="shared" ref="U74:U85" si="11">AVERAGE(G74:S74)</f>
        <v>224243.09121880966</v>
      </c>
    </row>
    <row r="75" spans="1:21" ht="15.6">
      <c r="A75" s="5">
        <v>51</v>
      </c>
      <c r="B75" s="5"/>
      <c r="C75" s="5">
        <v>362</v>
      </c>
      <c r="D75" s="5"/>
      <c r="E75" s="6" t="s">
        <v>54</v>
      </c>
      <c r="F75" s="6"/>
      <c r="G75" s="8">
        <v>1466262.5559396222</v>
      </c>
      <c r="H75" s="8">
        <v>1472648.5382050371</v>
      </c>
      <c r="I75" s="8">
        <v>1478980.3449309678</v>
      </c>
      <c r="J75" s="8">
        <v>1485046.5871914623</v>
      </c>
      <c r="K75" s="8">
        <v>1493112.054226594</v>
      </c>
      <c r="L75" s="8">
        <v>1498244.8945637736</v>
      </c>
      <c r="M75" s="8">
        <v>1501865.9897854798</v>
      </c>
      <c r="N75" s="8">
        <v>1505471.7106620241</v>
      </c>
      <c r="O75" s="8">
        <v>1514290.0465313096</v>
      </c>
      <c r="P75" s="8">
        <v>1519592.5925778495</v>
      </c>
      <c r="Q75" s="8">
        <v>1522564.1106141268</v>
      </c>
      <c r="R75" s="8">
        <v>1531648.3778518126</v>
      </c>
      <c r="S75" s="8">
        <v>1537994.4048768175</v>
      </c>
      <c r="T75" s="9"/>
      <c r="U75" s="8">
        <f t="shared" si="11"/>
        <v>1502132.4775351444</v>
      </c>
    </row>
    <row r="76" spans="1:21" ht="15.6">
      <c r="A76" s="5">
        <v>52</v>
      </c>
      <c r="B76" s="5"/>
      <c r="C76" s="5">
        <v>364</v>
      </c>
      <c r="D76" s="5"/>
      <c r="E76" s="6" t="s">
        <v>62</v>
      </c>
      <c r="F76" s="6"/>
      <c r="G76" s="8">
        <v>1128162.7537656028</v>
      </c>
      <c r="H76" s="8">
        <v>1134346.3252519101</v>
      </c>
      <c r="I76" s="8">
        <v>1140462.7026796606</v>
      </c>
      <c r="J76" s="8">
        <v>1146367.209182851</v>
      </c>
      <c r="K76" s="8">
        <v>1154105.9023944666</v>
      </c>
      <c r="L76" s="8">
        <v>1159128.8514994287</v>
      </c>
      <c r="M76" s="8">
        <v>1162704.762768663</v>
      </c>
      <c r="N76" s="8">
        <v>1166265.7070047865</v>
      </c>
      <c r="O76" s="8">
        <v>1174675.502816922</v>
      </c>
      <c r="P76" s="8">
        <v>1179864.7086581185</v>
      </c>
      <c r="Q76" s="8">
        <v>1182895.4967216835</v>
      </c>
      <c r="R76" s="8">
        <v>1191608.240137361</v>
      </c>
      <c r="S76" s="8">
        <v>1197783.4817817523</v>
      </c>
      <c r="T76" s="9"/>
      <c r="U76" s="8">
        <f t="shared" si="11"/>
        <v>1162951.664974093</v>
      </c>
    </row>
    <row r="77" spans="1:21" ht="15.6">
      <c r="A77" s="5">
        <v>53</v>
      </c>
      <c r="B77" s="5"/>
      <c r="C77" s="5">
        <v>365</v>
      </c>
      <c r="D77" s="5"/>
      <c r="E77" s="6" t="s">
        <v>57</v>
      </c>
      <c r="F77" s="6"/>
      <c r="G77" s="8">
        <v>1308169.3591385528</v>
      </c>
      <c r="H77" s="8">
        <v>1314390.5190089128</v>
      </c>
      <c r="I77" s="8">
        <v>1320548.1362697051</v>
      </c>
      <c r="J77" s="8">
        <v>1326480.1204102084</v>
      </c>
      <c r="K77" s="8">
        <v>1334285.45258913</v>
      </c>
      <c r="L77" s="8">
        <v>1339324.3877796268</v>
      </c>
      <c r="M77" s="8">
        <v>1342902.8628171256</v>
      </c>
      <c r="N77" s="8">
        <v>1346466.3018804754</v>
      </c>
      <c r="O77" s="8">
        <v>1354962.7693544868</v>
      </c>
      <c r="P77" s="8">
        <v>1360168.440159329</v>
      </c>
      <c r="Q77" s="8">
        <v>1363175.3722484582</v>
      </c>
      <c r="R77" s="8">
        <v>1371964.1080092993</v>
      </c>
      <c r="S77" s="8">
        <v>1378168.523037991</v>
      </c>
      <c r="T77" s="9"/>
      <c r="U77" s="8">
        <f t="shared" si="11"/>
        <v>1343154.3348233306</v>
      </c>
    </row>
    <row r="78" spans="1:21" ht="15.6">
      <c r="A78" s="5">
        <v>54</v>
      </c>
      <c r="B78" s="5"/>
      <c r="C78" s="5">
        <v>366</v>
      </c>
      <c r="D78" s="5"/>
      <c r="E78" s="6" t="s">
        <v>58</v>
      </c>
      <c r="F78" s="6"/>
      <c r="G78" s="8">
        <v>433954.66003021586</v>
      </c>
      <c r="H78" s="8">
        <v>436406.73593096127</v>
      </c>
      <c r="I78" s="8">
        <v>438837.91551855515</v>
      </c>
      <c r="J78" s="8">
        <v>441167.41336872213</v>
      </c>
      <c r="K78" s="8">
        <v>444263.92001437728</v>
      </c>
      <c r="L78" s="8">
        <v>446235.15432935517</v>
      </c>
      <c r="M78" s="8">
        <v>447626.01919649745</v>
      </c>
      <c r="N78" s="8">
        <v>449010.980144392</v>
      </c>
      <c r="O78" s="8">
        <v>452396.2019849823</v>
      </c>
      <c r="P78" s="8">
        <v>454432.6118631938</v>
      </c>
      <c r="Q78" s="8">
        <v>455574.58903914283</v>
      </c>
      <c r="R78" s="8">
        <v>459062.21286275098</v>
      </c>
      <c r="S78" s="8">
        <v>461499.14071296476</v>
      </c>
      <c r="T78" s="9"/>
      <c r="U78" s="8">
        <f t="shared" si="11"/>
        <v>447728.27346123935</v>
      </c>
    </row>
    <row r="79" spans="1:21" ht="15.6">
      <c r="A79" s="5">
        <v>55</v>
      </c>
      <c r="B79" s="5"/>
      <c r="C79" s="5">
        <v>367</v>
      </c>
      <c r="D79" s="5"/>
      <c r="E79" s="6" t="s">
        <v>59</v>
      </c>
      <c r="F79" s="6"/>
      <c r="G79" s="8">
        <v>1857518.7337855394</v>
      </c>
      <c r="H79" s="8">
        <v>1867924.0291998875</v>
      </c>
      <c r="I79" s="8">
        <v>1878237.015234136</v>
      </c>
      <c r="J79" s="8">
        <v>1888129.6922449088</v>
      </c>
      <c r="K79" s="8">
        <v>1901252.052001548</v>
      </c>
      <c r="L79" s="8">
        <v>1909629.9440544769</v>
      </c>
      <c r="M79" s="8">
        <v>1915549.2031711314</v>
      </c>
      <c r="N79" s="8">
        <v>1921443.389477948</v>
      </c>
      <c r="O79" s="8">
        <v>1935776.611731949</v>
      </c>
      <c r="P79" s="8">
        <v>1944431.5502463724</v>
      </c>
      <c r="Q79" s="8">
        <v>1949315.3605478881</v>
      </c>
      <c r="R79" s="8">
        <v>1964094.3373845157</v>
      </c>
      <c r="S79" s="8">
        <v>1974442.8449143749</v>
      </c>
      <c r="T79" s="9"/>
      <c r="U79" s="8">
        <f t="shared" si="11"/>
        <v>1915980.3664611292</v>
      </c>
    </row>
    <row r="80" spans="1:21" ht="15.6">
      <c r="A80" s="5">
        <v>56</v>
      </c>
      <c r="B80" s="5"/>
      <c r="C80" s="5">
        <v>368</v>
      </c>
      <c r="D80" s="5"/>
      <c r="E80" s="6" t="s">
        <v>63</v>
      </c>
      <c r="F80" s="6"/>
      <c r="G80" s="8">
        <v>1661251.0169393218</v>
      </c>
      <c r="H80" s="8">
        <v>1671616.0580266316</v>
      </c>
      <c r="I80" s="8">
        <v>1681892.645108626</v>
      </c>
      <c r="J80" s="8">
        <v>1691739.8005810878</v>
      </c>
      <c r="K80" s="8">
        <v>1704828.2809823104</v>
      </c>
      <c r="L80" s="8">
        <v>1713161.2272686218</v>
      </c>
      <c r="M80" s="8">
        <v>1719041.0660179325</v>
      </c>
      <c r="N80" s="8">
        <v>1724895.9479458982</v>
      </c>
      <c r="O80" s="8">
        <v>1739204.3527368412</v>
      </c>
      <c r="P80" s="8">
        <v>1747812.8154992901</v>
      </c>
      <c r="Q80" s="8">
        <v>1752641.3015984904</v>
      </c>
      <c r="R80" s="8">
        <v>1767382.9477679122</v>
      </c>
      <c r="S80" s="8">
        <v>1777684.2134126187</v>
      </c>
      <c r="T80" s="9"/>
      <c r="U80" s="8">
        <f t="shared" si="11"/>
        <v>1719473.2056835066</v>
      </c>
    </row>
    <row r="81" spans="1:21" ht="15.6">
      <c r="A81" s="5">
        <v>57</v>
      </c>
      <c r="B81" s="5"/>
      <c r="C81" s="5">
        <v>369</v>
      </c>
      <c r="D81" s="5"/>
      <c r="E81" s="6" t="s">
        <v>64</v>
      </c>
      <c r="F81" s="6"/>
      <c r="G81" s="8">
        <v>1139391.5038062038</v>
      </c>
      <c r="H81" s="8">
        <v>1147196.5274288103</v>
      </c>
      <c r="I81" s="8">
        <v>1154933.3404609894</v>
      </c>
      <c r="J81" s="8">
        <v>1162351.7121059394</v>
      </c>
      <c r="K81" s="8">
        <v>1172199.7843254674</v>
      </c>
      <c r="L81" s="8">
        <v>1178480.3570288634</v>
      </c>
      <c r="M81" s="8">
        <v>1182915.5319022341</v>
      </c>
      <c r="N81" s="8">
        <v>1187331.9052288914</v>
      </c>
      <c r="O81" s="8">
        <v>1198092.2971491872</v>
      </c>
      <c r="P81" s="8">
        <v>1204580.5477019958</v>
      </c>
      <c r="Q81" s="8">
        <v>1208233.1648209048</v>
      </c>
      <c r="R81" s="8">
        <v>1219324.7387999999</v>
      </c>
      <c r="S81" s="8">
        <v>1227085.0421211356</v>
      </c>
      <c r="T81" s="9"/>
      <c r="U81" s="8">
        <f t="shared" si="11"/>
        <v>1183239.7271446632</v>
      </c>
    </row>
    <row r="82" spans="1:21" ht="15.6">
      <c r="A82" s="5">
        <v>58</v>
      </c>
      <c r="B82" s="5"/>
      <c r="C82" s="5">
        <v>370</v>
      </c>
      <c r="D82" s="5"/>
      <c r="E82" s="6" t="s">
        <v>65</v>
      </c>
      <c r="F82" s="6"/>
      <c r="G82" s="8">
        <v>512963.28346248547</v>
      </c>
      <c r="H82" s="8">
        <v>513857.21346646344</v>
      </c>
      <c r="I82" s="8">
        <v>514743.55939021037</v>
      </c>
      <c r="J82" s="8">
        <v>515592.73204040673</v>
      </c>
      <c r="K82" s="8">
        <v>516721.75962477981</v>
      </c>
      <c r="L82" s="8">
        <v>517440.27234988433</v>
      </c>
      <c r="M82" s="8">
        <v>517947.16668519715</v>
      </c>
      <c r="N82" s="8">
        <v>518451.90886876424</v>
      </c>
      <c r="O82" s="8">
        <v>519686.32377699442</v>
      </c>
      <c r="P82" s="8">
        <v>520428.59249886672</v>
      </c>
      <c r="Q82" s="8">
        <v>520844.55933646089</v>
      </c>
      <c r="R82" s="8">
        <v>522116.20144449634</v>
      </c>
      <c r="S82" s="8">
        <v>523004.5392461865</v>
      </c>
      <c r="T82" s="9"/>
      <c r="U82" s="8">
        <f t="shared" si="11"/>
        <v>517984.47016855358</v>
      </c>
    </row>
    <row r="83" spans="1:21" ht="15.6">
      <c r="A83" s="5">
        <v>59</v>
      </c>
      <c r="B83" s="5"/>
      <c r="C83" s="5">
        <v>371</v>
      </c>
      <c r="D83" s="5"/>
      <c r="E83" s="6" t="s">
        <v>66</v>
      </c>
      <c r="F83" s="6"/>
      <c r="G83" s="8">
        <v>2224.7191132646972</v>
      </c>
      <c r="H83" s="8">
        <v>2247.5125089913126</v>
      </c>
      <c r="I83" s="8">
        <v>2270.1125367349232</v>
      </c>
      <c r="J83" s="8">
        <v>2291.7646890069095</v>
      </c>
      <c r="K83" s="8">
        <v>2320.5526458490949</v>
      </c>
      <c r="L83" s="8">
        <v>2338.8732199040037</v>
      </c>
      <c r="M83" s="8">
        <v>2351.7979436069031</v>
      </c>
      <c r="N83" s="8">
        <v>2364.6677918781543</v>
      </c>
      <c r="O83" s="8">
        <v>2396.142952748457</v>
      </c>
      <c r="P83" s="8">
        <v>2415.0692549795099</v>
      </c>
      <c r="Q83" s="8">
        <v>2425.6754520678505</v>
      </c>
      <c r="R83" s="8">
        <v>2458.0997979913118</v>
      </c>
      <c r="S83" s="8">
        <v>2480.7505820462729</v>
      </c>
      <c r="T83" s="9"/>
      <c r="U83" s="8">
        <f t="shared" si="11"/>
        <v>2352.7491145438003</v>
      </c>
    </row>
    <row r="84" spans="1:21" ht="15.6">
      <c r="A84" s="5">
        <v>60</v>
      </c>
      <c r="B84" s="5"/>
      <c r="C84" s="5">
        <v>372</v>
      </c>
      <c r="D84" s="5"/>
      <c r="E84" s="6" t="s">
        <v>67</v>
      </c>
      <c r="F84" s="6"/>
      <c r="G84" s="8">
        <v>852.16430708723203</v>
      </c>
      <c r="H84" s="8">
        <v>860.89517030485081</v>
      </c>
      <c r="I84" s="8">
        <v>869.55196516378669</v>
      </c>
      <c r="J84" s="8">
        <v>877.84568243703302</v>
      </c>
      <c r="K84" s="8">
        <v>888.87272362556212</v>
      </c>
      <c r="L84" s="8">
        <v>895.89030135115263</v>
      </c>
      <c r="M84" s="8">
        <v>900.84103340218121</v>
      </c>
      <c r="N84" s="8">
        <v>905.77074577305871</v>
      </c>
      <c r="O84" s="8">
        <v>917.8271031323211</v>
      </c>
      <c r="P84" s="8">
        <v>925.07670112888843</v>
      </c>
      <c r="Q84" s="8">
        <v>929.1393365145093</v>
      </c>
      <c r="R84" s="8">
        <v>941.5592730862212</v>
      </c>
      <c r="S84" s="8">
        <v>950.23550982284621</v>
      </c>
      <c r="T84" s="12"/>
      <c r="U84" s="8">
        <f t="shared" si="11"/>
        <v>901.20537329458784</v>
      </c>
    </row>
    <row r="85" spans="1:21" ht="15.6">
      <c r="A85" s="5">
        <v>61</v>
      </c>
      <c r="B85" s="5"/>
      <c r="C85" s="5">
        <v>373</v>
      </c>
      <c r="D85" s="5"/>
      <c r="E85" s="6" t="s">
        <v>68</v>
      </c>
      <c r="F85" s="6"/>
      <c r="G85" s="8">
        <v>863469.34457420697</v>
      </c>
      <c r="H85" s="8">
        <v>871779.50322826696</v>
      </c>
      <c r="I85" s="8">
        <v>879646.00426889351</v>
      </c>
      <c r="J85" s="8">
        <v>888313.47276982013</v>
      </c>
      <c r="K85" s="8">
        <v>897007.91000831861</v>
      </c>
      <c r="L85" s="8">
        <v>905024.41397042223</v>
      </c>
      <c r="M85" s="8">
        <v>911498.86746426288</v>
      </c>
      <c r="N85" s="8">
        <v>917951.28838364873</v>
      </c>
      <c r="O85" s="8">
        <v>926159.13299041148</v>
      </c>
      <c r="P85" s="8">
        <v>934445.35234850529</v>
      </c>
      <c r="Q85" s="8">
        <v>942198.25314069272</v>
      </c>
      <c r="R85" s="8">
        <v>951902.98814979231</v>
      </c>
      <c r="S85" s="8">
        <v>960929.94696148799</v>
      </c>
      <c r="T85" s="9"/>
      <c r="U85" s="8">
        <f t="shared" si="11"/>
        <v>911563.57525067159</v>
      </c>
    </row>
    <row r="86" spans="1:21" ht="15.6">
      <c r="A86" s="5">
        <v>62</v>
      </c>
      <c r="B86" s="5"/>
      <c r="C86" s="5">
        <v>374</v>
      </c>
      <c r="D86" s="5"/>
      <c r="E86" s="13" t="s">
        <v>88</v>
      </c>
      <c r="F86" s="6"/>
      <c r="G86" s="8">
        <v>4239.8043200000002</v>
      </c>
      <c r="H86" s="8">
        <v>4239.8043200000002</v>
      </c>
      <c r="I86" s="8">
        <v>4239.8043200000002</v>
      </c>
      <c r="J86" s="8">
        <v>4239.8043200000002</v>
      </c>
      <c r="K86" s="8">
        <v>4239.8043200000002</v>
      </c>
      <c r="L86" s="8">
        <v>4239.8043200000002</v>
      </c>
      <c r="M86" s="8">
        <v>4239.8043200000002</v>
      </c>
      <c r="N86" s="8">
        <v>4239.8043200000002</v>
      </c>
      <c r="O86" s="8">
        <v>4239.8043200000002</v>
      </c>
      <c r="P86" s="8">
        <v>4239.8043200000002</v>
      </c>
      <c r="Q86" s="8">
        <v>4239.8043200000002</v>
      </c>
      <c r="R86" s="8">
        <v>4239.8043200000002</v>
      </c>
      <c r="S86" s="8">
        <v>4239.8043200000002</v>
      </c>
      <c r="T86" s="11"/>
      <c r="U86" s="8">
        <f>AVERAGE(G86:S86)</f>
        <v>4239.8043200000011</v>
      </c>
    </row>
    <row r="87" spans="1:21" ht="15.6">
      <c r="A87" s="5">
        <v>63</v>
      </c>
      <c r="B87" s="5"/>
      <c r="C87" s="5"/>
      <c r="D87" s="5"/>
      <c r="E87" s="6" t="s">
        <v>102</v>
      </c>
      <c r="F87" s="6"/>
      <c r="G87" s="19">
        <f>SUM(G73:G86)</f>
        <v>10735854.85630667</v>
      </c>
      <c r="H87" s="19">
        <f t="shared" ref="H87:S87" si="12">SUM(H73:H86)</f>
        <v>10795455.942303339</v>
      </c>
      <c r="I87" s="19">
        <f t="shared" si="12"/>
        <v>10860844.770200005</v>
      </c>
      <c r="J87" s="19">
        <f t="shared" si="12"/>
        <v>10918301.71157667</v>
      </c>
      <c r="K87" s="19">
        <f t="shared" si="12"/>
        <v>10991736.372893337</v>
      </c>
      <c r="L87" s="19">
        <f t="shared" si="12"/>
        <v>11041649.919440003</v>
      </c>
      <c r="M87" s="19">
        <f t="shared" si="12"/>
        <v>11077360.115096673</v>
      </c>
      <c r="N87" s="19">
        <f t="shared" si="12"/>
        <v>11112924.61999334</v>
      </c>
      <c r="O87" s="19">
        <f t="shared" si="12"/>
        <v>11191678.044170003</v>
      </c>
      <c r="P87" s="19">
        <f t="shared" si="12"/>
        <v>11242672.657906672</v>
      </c>
      <c r="Q87" s="19">
        <f t="shared" si="12"/>
        <v>11274627.003173342</v>
      </c>
      <c r="R87" s="19">
        <f t="shared" si="12"/>
        <v>11357112.377160007</v>
      </c>
      <c r="S87" s="19">
        <f t="shared" si="12"/>
        <v>11417375.587826675</v>
      </c>
      <c r="T87" s="10"/>
      <c r="U87" s="19">
        <f>AVERAGE(G87:S87)</f>
        <v>11078276.459849749</v>
      </c>
    </row>
    <row r="88" spans="1:21" ht="15.6">
      <c r="A88" s="5"/>
      <c r="B88" s="5"/>
      <c r="C88" s="5"/>
      <c r="D88" s="5"/>
      <c r="E88" s="6"/>
      <c r="F88" s="6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9"/>
      <c r="U88" s="8"/>
    </row>
    <row r="89" spans="1:21" ht="15.6">
      <c r="A89" s="5"/>
      <c r="B89" s="5"/>
      <c r="C89" s="5"/>
      <c r="D89" s="5"/>
      <c r="E89" s="6" t="s">
        <v>69</v>
      </c>
      <c r="F89" s="6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9"/>
      <c r="U89" s="8"/>
    </row>
    <row r="90" spans="1:21" ht="15.6">
      <c r="A90" s="5">
        <v>64</v>
      </c>
      <c r="B90" s="5"/>
      <c r="C90" s="5">
        <v>389</v>
      </c>
      <c r="D90" s="5"/>
      <c r="E90" s="6" t="s">
        <v>36</v>
      </c>
      <c r="F90" s="6"/>
      <c r="G90" s="7">
        <v>52889.529010000006</v>
      </c>
      <c r="H90" s="7">
        <v>52889.529010000006</v>
      </c>
      <c r="I90" s="7">
        <v>52889.529010000006</v>
      </c>
      <c r="J90" s="7">
        <v>52889.529010000006</v>
      </c>
      <c r="K90" s="7">
        <v>52889.529010000006</v>
      </c>
      <c r="L90" s="7">
        <v>52889.529010000006</v>
      </c>
      <c r="M90" s="7">
        <v>52889.529010000006</v>
      </c>
      <c r="N90" s="7">
        <v>52889.529010000006</v>
      </c>
      <c r="O90" s="7">
        <v>52889.529010000006</v>
      </c>
      <c r="P90" s="7">
        <v>52889.529010000006</v>
      </c>
      <c r="Q90" s="7">
        <v>52889.529010000006</v>
      </c>
      <c r="R90" s="7">
        <v>52889.529010000006</v>
      </c>
      <c r="S90" s="7">
        <v>52889.529010000006</v>
      </c>
      <c r="T90" s="7"/>
      <c r="U90" s="7">
        <f>AVERAGE(G90:S90)</f>
        <v>52889.52901000002</v>
      </c>
    </row>
    <row r="91" spans="1:21" ht="15.6">
      <c r="A91" s="5">
        <v>65</v>
      </c>
      <c r="B91" s="5"/>
      <c r="C91" s="5">
        <v>390</v>
      </c>
      <c r="D91" s="5"/>
      <c r="E91" s="6" t="s">
        <v>70</v>
      </c>
      <c r="F91" s="6"/>
      <c r="G91" s="8">
        <v>529920.2191499999</v>
      </c>
      <c r="H91" s="8">
        <v>533559.01214999997</v>
      </c>
      <c r="I91" s="8">
        <v>537197.80514999991</v>
      </c>
      <c r="J91" s="8">
        <v>540836.59814999986</v>
      </c>
      <c r="K91" s="8">
        <v>544454.48660999991</v>
      </c>
      <c r="L91" s="8">
        <v>507969.1506799999</v>
      </c>
      <c r="M91" s="8">
        <v>512571.22567999992</v>
      </c>
      <c r="N91" s="8">
        <v>517173.30067999987</v>
      </c>
      <c r="O91" s="8">
        <v>521770.63381999987</v>
      </c>
      <c r="P91" s="8">
        <v>647691.05687999993</v>
      </c>
      <c r="Q91" s="8">
        <v>652457.48756999988</v>
      </c>
      <c r="R91" s="8">
        <v>657226.16256999993</v>
      </c>
      <c r="S91" s="8">
        <v>658216.27651999996</v>
      </c>
      <c r="T91" s="9"/>
      <c r="U91" s="8">
        <f>AVERAGE(G91:S91)</f>
        <v>566234.10889307677</v>
      </c>
    </row>
    <row r="92" spans="1:21" ht="15.6">
      <c r="A92" s="5">
        <v>66</v>
      </c>
      <c r="B92" s="5"/>
      <c r="C92" s="5">
        <v>391</v>
      </c>
      <c r="D92" s="5"/>
      <c r="E92" s="6" t="s">
        <v>71</v>
      </c>
      <c r="F92" s="6"/>
      <c r="G92" s="8">
        <v>65633.011127999969</v>
      </c>
      <c r="H92" s="8">
        <v>66670.183151999969</v>
      </c>
      <c r="I92" s="8">
        <v>67734.020175999976</v>
      </c>
      <c r="J92" s="8">
        <v>68738.692199999976</v>
      </c>
      <c r="K92" s="8">
        <v>69747.529223999984</v>
      </c>
      <c r="L92" s="8">
        <v>70755.950419999979</v>
      </c>
      <c r="M92" s="8">
        <v>68325.027085999973</v>
      </c>
      <c r="N92" s="8">
        <v>69235.034221999973</v>
      </c>
      <c r="O92" s="8">
        <v>70145.041357999988</v>
      </c>
      <c r="P92" s="8">
        <v>71064.475384999969</v>
      </c>
      <c r="Q92" s="8">
        <v>71986.158664999981</v>
      </c>
      <c r="R92" s="8">
        <v>72906.596944999983</v>
      </c>
      <c r="S92" s="8">
        <v>73820.694901999974</v>
      </c>
      <c r="T92" s="9"/>
      <c r="U92" s="8">
        <f t="shared" ref="U92:U99" si="13">AVERAGE(G92:S92)</f>
        <v>69750.954989461519</v>
      </c>
    </row>
    <row r="93" spans="1:21" ht="15.6">
      <c r="A93" s="5">
        <v>67</v>
      </c>
      <c r="B93" s="5"/>
      <c r="C93" s="5">
        <v>392</v>
      </c>
      <c r="D93" s="5"/>
      <c r="E93" s="6" t="s">
        <v>72</v>
      </c>
      <c r="F93" s="6"/>
      <c r="G93" s="8">
        <v>353379.39038999984</v>
      </c>
      <c r="H93" s="8">
        <v>356727.55058999988</v>
      </c>
      <c r="I93" s="8">
        <v>360075.71078999987</v>
      </c>
      <c r="J93" s="8">
        <v>363423.87098999985</v>
      </c>
      <c r="K93" s="8">
        <v>366772.03118999983</v>
      </c>
      <c r="L93" s="8">
        <v>370136.26898999984</v>
      </c>
      <c r="M93" s="8">
        <v>373571.3943899998</v>
      </c>
      <c r="N93" s="8">
        <v>377006.51978999976</v>
      </c>
      <c r="O93" s="8">
        <v>380441.64518999978</v>
      </c>
      <c r="P93" s="8">
        <v>383876.77058999974</v>
      </c>
      <c r="Q93" s="8">
        <v>387311.8959899997</v>
      </c>
      <c r="R93" s="8">
        <v>390747.02138999966</v>
      </c>
      <c r="S93" s="8">
        <v>394182.14678999968</v>
      </c>
      <c r="T93" s="9"/>
      <c r="U93" s="8">
        <f t="shared" si="13"/>
        <v>373665.5551592306</v>
      </c>
    </row>
    <row r="94" spans="1:21" ht="15.6">
      <c r="A94" s="5">
        <v>68</v>
      </c>
      <c r="B94" s="5"/>
      <c r="C94" s="5">
        <v>393</v>
      </c>
      <c r="D94" s="5"/>
      <c r="E94" s="6" t="s">
        <v>73</v>
      </c>
      <c r="F94" s="6"/>
      <c r="G94" s="8">
        <v>5396.4620579999983</v>
      </c>
      <c r="H94" s="8">
        <v>5428.6732319999983</v>
      </c>
      <c r="I94" s="8">
        <v>5472.5244059999977</v>
      </c>
      <c r="J94" s="8">
        <v>5516.3755799999972</v>
      </c>
      <c r="K94" s="8">
        <v>5554.7817539999969</v>
      </c>
      <c r="L94" s="8">
        <v>5593.3168499999965</v>
      </c>
      <c r="M94" s="8">
        <v>5510.4064259999968</v>
      </c>
      <c r="N94" s="8">
        <v>5537.5625219999974</v>
      </c>
      <c r="O94" s="8">
        <v>5564.7186179999972</v>
      </c>
      <c r="P94" s="8">
        <v>5592.8969069999966</v>
      </c>
      <c r="Q94" s="8">
        <v>5621.0751149999969</v>
      </c>
      <c r="R94" s="8">
        <v>5649.1183229999961</v>
      </c>
      <c r="S94" s="8">
        <v>5676.7180019999969</v>
      </c>
      <c r="T94" s="9"/>
      <c r="U94" s="8">
        <f t="shared" si="13"/>
        <v>5547.2792148461513</v>
      </c>
    </row>
    <row r="95" spans="1:21" ht="15.6">
      <c r="A95" s="5">
        <v>69</v>
      </c>
      <c r="B95" s="5"/>
      <c r="C95" s="5">
        <v>394</v>
      </c>
      <c r="D95" s="5"/>
      <c r="E95" s="6" t="s">
        <v>74</v>
      </c>
      <c r="F95" s="6"/>
      <c r="G95" s="8">
        <v>59279.37384</v>
      </c>
      <c r="H95" s="8">
        <v>59870.811249999999</v>
      </c>
      <c r="I95" s="8">
        <v>60675.648659999999</v>
      </c>
      <c r="J95" s="8">
        <v>61480.486069999999</v>
      </c>
      <c r="K95" s="8">
        <v>62185.498479999995</v>
      </c>
      <c r="L95" s="8">
        <v>62960.381569999998</v>
      </c>
      <c r="M95" s="8">
        <v>61057.321149999996</v>
      </c>
      <c r="N95" s="8">
        <v>61556.241009999998</v>
      </c>
      <c r="O95" s="8">
        <v>62055.16087</v>
      </c>
      <c r="P95" s="8">
        <v>62568.845739999997</v>
      </c>
      <c r="Q95" s="8">
        <v>63083.729439999996</v>
      </c>
      <c r="R95" s="8">
        <v>63596.663140000004</v>
      </c>
      <c r="S95" s="8">
        <v>64101.990310000001</v>
      </c>
      <c r="T95" s="9"/>
      <c r="U95" s="8">
        <f t="shared" si="13"/>
        <v>61882.473194615384</v>
      </c>
    </row>
    <row r="96" spans="1:21" ht="15.6">
      <c r="A96" s="5">
        <v>70</v>
      </c>
      <c r="B96" s="5"/>
      <c r="C96" s="5">
        <v>395</v>
      </c>
      <c r="D96" s="5"/>
      <c r="E96" s="6" t="s">
        <v>75</v>
      </c>
      <c r="F96" s="6"/>
      <c r="G96" s="8">
        <v>54930.009273999996</v>
      </c>
      <c r="H96" s="8">
        <v>55435.869405999998</v>
      </c>
      <c r="I96" s="8">
        <v>56104.689537999991</v>
      </c>
      <c r="J96" s="8">
        <v>56773.509669999992</v>
      </c>
      <c r="K96" s="8">
        <v>57366.099801999997</v>
      </c>
      <c r="L96" s="8">
        <v>57960.760729999995</v>
      </c>
      <c r="M96" s="8">
        <v>53368.274567999993</v>
      </c>
      <c r="N96" s="8">
        <v>53803.507495999998</v>
      </c>
      <c r="O96" s="8">
        <v>54238.740424000003</v>
      </c>
      <c r="P96" s="8">
        <v>54676.699200000003</v>
      </c>
      <c r="Q96" s="8">
        <v>55115.807760000003</v>
      </c>
      <c r="R96" s="8">
        <v>55554.556320000011</v>
      </c>
      <c r="S96" s="8">
        <v>55990.972136000004</v>
      </c>
      <c r="T96" s="9"/>
      <c r="U96" s="8">
        <f t="shared" si="13"/>
        <v>55486.115101846153</v>
      </c>
    </row>
    <row r="97" spans="1:21" ht="15.6">
      <c r="A97" s="5">
        <v>71</v>
      </c>
      <c r="B97" s="5"/>
      <c r="C97" s="5">
        <v>396</v>
      </c>
      <c r="D97" s="5"/>
      <c r="E97" s="6" t="s">
        <v>76</v>
      </c>
      <c r="F97" s="6"/>
      <c r="G97" s="8">
        <v>28843.099250000003</v>
      </c>
      <c r="H97" s="8">
        <v>29343.399050000004</v>
      </c>
      <c r="I97" s="8">
        <v>29843.698850000004</v>
      </c>
      <c r="J97" s="8">
        <v>30343.998650000005</v>
      </c>
      <c r="K97" s="8">
        <v>30844.298450000006</v>
      </c>
      <c r="L97" s="8">
        <v>31347.000650000005</v>
      </c>
      <c r="M97" s="8">
        <v>31860.295250000006</v>
      </c>
      <c r="N97" s="8">
        <v>32373.589850000008</v>
      </c>
      <c r="O97" s="8">
        <v>32886.884450000012</v>
      </c>
      <c r="P97" s="8">
        <v>33400.179050000013</v>
      </c>
      <c r="Q97" s="8">
        <v>33913.473650000014</v>
      </c>
      <c r="R97" s="8">
        <v>34426.768250000016</v>
      </c>
      <c r="S97" s="8">
        <v>34940.062850000017</v>
      </c>
      <c r="T97" s="9"/>
      <c r="U97" s="8">
        <f t="shared" si="13"/>
        <v>31874.365250000006</v>
      </c>
    </row>
    <row r="98" spans="1:21" ht="15.6">
      <c r="A98" s="5">
        <v>72</v>
      </c>
      <c r="B98" s="5"/>
      <c r="C98" s="5">
        <v>397</v>
      </c>
      <c r="D98" s="5"/>
      <c r="E98" s="6" t="s">
        <v>77</v>
      </c>
      <c r="F98" s="6"/>
      <c r="G98" s="8">
        <v>384881.170445</v>
      </c>
      <c r="H98" s="8">
        <v>389063.70594499999</v>
      </c>
      <c r="I98" s="8">
        <v>393354.67994499998</v>
      </c>
      <c r="J98" s="8">
        <v>397537.215945</v>
      </c>
      <c r="K98" s="8">
        <v>401719.75194499997</v>
      </c>
      <c r="L98" s="8">
        <v>426275.59086499998</v>
      </c>
      <c r="M98" s="8">
        <v>428996.04528166656</v>
      </c>
      <c r="N98" s="8">
        <v>431644.54319833318</v>
      </c>
      <c r="O98" s="8">
        <v>434293.04111499985</v>
      </c>
      <c r="P98" s="8">
        <v>436941.53903166647</v>
      </c>
      <c r="Q98" s="8">
        <v>439590.03694833309</v>
      </c>
      <c r="R98" s="8">
        <v>442238.5348649997</v>
      </c>
      <c r="S98" s="8">
        <v>446749.16578166635</v>
      </c>
      <c r="T98" s="12"/>
      <c r="U98" s="8">
        <f t="shared" si="13"/>
        <v>419483.46317782043</v>
      </c>
    </row>
    <row r="99" spans="1:21" ht="15.6">
      <c r="A99" s="5">
        <v>73</v>
      </c>
      <c r="B99" s="5"/>
      <c r="C99" s="5">
        <v>398</v>
      </c>
      <c r="D99" s="5"/>
      <c r="E99" s="6" t="s">
        <v>78</v>
      </c>
      <c r="F99" s="6"/>
      <c r="G99" s="8">
        <v>34658.868129999988</v>
      </c>
      <c r="H99" s="8">
        <v>34660.414389999984</v>
      </c>
      <c r="I99" s="8">
        <v>34661.960649999986</v>
      </c>
      <c r="J99" s="8">
        <v>34663.506909999982</v>
      </c>
      <c r="K99" s="8">
        <v>34665.053169999977</v>
      </c>
      <c r="L99" s="8">
        <v>34666.606859999978</v>
      </c>
      <c r="M99" s="8">
        <v>33875.538049999974</v>
      </c>
      <c r="N99" s="8">
        <v>33877.183029999971</v>
      </c>
      <c r="O99" s="8">
        <v>33878.828009999968</v>
      </c>
      <c r="P99" s="8">
        <v>33890.392047999972</v>
      </c>
      <c r="Q99" s="8">
        <v>33902.355299999967</v>
      </c>
      <c r="R99" s="8">
        <v>33913.008551999963</v>
      </c>
      <c r="S99" s="8">
        <v>33918.95792999996</v>
      </c>
      <c r="T99" s="9"/>
      <c r="U99" s="8">
        <f t="shared" si="13"/>
        <v>34248.667156153824</v>
      </c>
    </row>
    <row r="100" spans="1:21" ht="15.6">
      <c r="A100" s="5">
        <v>74</v>
      </c>
      <c r="B100" s="5"/>
      <c r="C100" s="5">
        <v>399</v>
      </c>
      <c r="D100" s="5"/>
      <c r="E100" s="6" t="s">
        <v>89</v>
      </c>
      <c r="F100" s="6"/>
      <c r="G100" s="8">
        <v>4550.3949200000006</v>
      </c>
      <c r="H100" s="8">
        <v>4550.3949200000006</v>
      </c>
      <c r="I100" s="8">
        <v>4550.3949200000006</v>
      </c>
      <c r="J100" s="8">
        <v>4550.3949200000006</v>
      </c>
      <c r="K100" s="8">
        <v>4550.3949200000006</v>
      </c>
      <c r="L100" s="8">
        <v>4550.3949200000006</v>
      </c>
      <c r="M100" s="8">
        <v>4550.3949200000006</v>
      </c>
      <c r="N100" s="8">
        <v>4550.3949200000006</v>
      </c>
      <c r="O100" s="8">
        <v>4550.3949200000006</v>
      </c>
      <c r="P100" s="8">
        <v>4550.3949200000006</v>
      </c>
      <c r="Q100" s="8">
        <v>4550.3949200000006</v>
      </c>
      <c r="R100" s="8">
        <v>4550.3949200000006</v>
      </c>
      <c r="S100" s="8">
        <v>4550.3949200000006</v>
      </c>
      <c r="T100" s="8"/>
      <c r="U100" s="8">
        <f>AVERAGE(G100:S100)</f>
        <v>4550.3949199999997</v>
      </c>
    </row>
    <row r="101" spans="1:21" ht="15.6">
      <c r="A101" s="5">
        <v>75</v>
      </c>
      <c r="B101" s="5"/>
      <c r="C101" s="5"/>
      <c r="D101" s="5"/>
      <c r="E101" s="6" t="s">
        <v>103</v>
      </c>
      <c r="F101" s="6"/>
      <c r="G101" s="19">
        <f>SUM(G90:G100)</f>
        <v>1574361.5275950001</v>
      </c>
      <c r="H101" s="19">
        <f t="shared" ref="H101:S101" si="14">SUM(H90:H100)</f>
        <v>1588199.5430949999</v>
      </c>
      <c r="I101" s="19">
        <f t="shared" si="14"/>
        <v>1602560.6620949998</v>
      </c>
      <c r="J101" s="19">
        <f t="shared" si="14"/>
        <v>1616754.1780949999</v>
      </c>
      <c r="K101" s="19">
        <f t="shared" si="14"/>
        <v>1630749.4545549997</v>
      </c>
      <c r="L101" s="19">
        <f t="shared" si="14"/>
        <v>1625104.9515449998</v>
      </c>
      <c r="M101" s="19">
        <f t="shared" si="14"/>
        <v>1626575.4518116664</v>
      </c>
      <c r="N101" s="19">
        <f t="shared" si="14"/>
        <v>1639647.4057283332</v>
      </c>
      <c r="O101" s="19">
        <f t="shared" si="14"/>
        <v>1652714.6177849998</v>
      </c>
      <c r="P101" s="19">
        <f t="shared" si="14"/>
        <v>1787142.778761666</v>
      </c>
      <c r="Q101" s="19">
        <f t="shared" si="14"/>
        <v>1800421.9443683326</v>
      </c>
      <c r="R101" s="19">
        <f t="shared" si="14"/>
        <v>1813698.3542849992</v>
      </c>
      <c r="S101" s="19">
        <f t="shared" si="14"/>
        <v>1825036.9091516661</v>
      </c>
      <c r="T101" s="10"/>
      <c r="U101" s="19">
        <f>AVERAGE(G101:S101)</f>
        <v>1675612.9060670508</v>
      </c>
    </row>
    <row r="102" spans="1:21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ht="15.6">
      <c r="A103" s="5"/>
      <c r="B103" s="5"/>
      <c r="C103" s="5"/>
      <c r="D103" s="5"/>
      <c r="E103" s="6"/>
      <c r="F103" s="6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9"/>
      <c r="U103" s="8"/>
    </row>
    <row r="104" spans="1:21" ht="15.6">
      <c r="A104" s="5">
        <v>76</v>
      </c>
      <c r="B104" s="5"/>
      <c r="C104" s="5">
        <v>329</v>
      </c>
      <c r="D104" s="5"/>
      <c r="E104" s="6" t="s">
        <v>79</v>
      </c>
      <c r="F104" s="15"/>
      <c r="G104" s="7">
        <v>833375.65811318706</v>
      </c>
      <c r="H104" s="7">
        <v>833400.33611318702</v>
      </c>
      <c r="I104" s="7">
        <v>824273.96511318709</v>
      </c>
      <c r="J104" s="7">
        <v>833366.30611318711</v>
      </c>
      <c r="K104" s="7">
        <v>756291.57347550848</v>
      </c>
      <c r="L104" s="7">
        <v>765007.72986302187</v>
      </c>
      <c r="M104" s="7">
        <v>839469.85486302187</v>
      </c>
      <c r="N104" s="7">
        <v>845776.9118630219</v>
      </c>
      <c r="O104" s="7">
        <v>850068.49686302186</v>
      </c>
      <c r="P104" s="7">
        <v>829496.79286302184</v>
      </c>
      <c r="Q104" s="7">
        <v>829521.92786302185</v>
      </c>
      <c r="R104" s="7">
        <v>770759.2528630218</v>
      </c>
      <c r="S104" s="7">
        <v>828854.73686302186</v>
      </c>
      <c r="T104" s="7"/>
      <c r="U104" s="7">
        <f>AVERAGE(G104:S104)</f>
        <v>818435.65714095614</v>
      </c>
    </row>
    <row r="105" spans="1:21" ht="15.6">
      <c r="A105" s="5"/>
      <c r="B105" s="5"/>
      <c r="C105" s="5"/>
      <c r="D105" s="5"/>
      <c r="E105" s="6"/>
      <c r="F105" s="6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12"/>
      <c r="U105" s="8"/>
    </row>
    <row r="106" spans="1:21" ht="15.6">
      <c r="A106" s="5">
        <v>77</v>
      </c>
      <c r="B106" s="5"/>
      <c r="C106" s="5">
        <v>105</v>
      </c>
      <c r="D106" s="5"/>
      <c r="E106" s="6" t="s">
        <v>80</v>
      </c>
      <c r="F106" s="15"/>
      <c r="G106" s="16">
        <v>116714.22129999999</v>
      </c>
      <c r="H106" s="16">
        <v>116714.22129999999</v>
      </c>
      <c r="I106" s="16">
        <v>116714.22129999999</v>
      </c>
      <c r="J106" s="16">
        <v>116714.22129999999</v>
      </c>
      <c r="K106" s="16">
        <v>116714.22129999999</v>
      </c>
      <c r="L106" s="16">
        <v>116714.22129999999</v>
      </c>
      <c r="M106" s="16">
        <v>116714.22129999999</v>
      </c>
      <c r="N106" s="16">
        <v>116714.22129999999</v>
      </c>
      <c r="O106" s="16">
        <v>116714.22129999999</v>
      </c>
      <c r="P106" s="16">
        <v>116714.22129999999</v>
      </c>
      <c r="Q106" s="16">
        <v>116714.22129999999</v>
      </c>
      <c r="R106" s="16">
        <v>116714.22129999999</v>
      </c>
      <c r="S106" s="16">
        <v>116714.22129999999</v>
      </c>
      <c r="T106" s="10"/>
      <c r="U106" s="16">
        <f>AVERAGE(G106:S106)</f>
        <v>116714.22130000002</v>
      </c>
    </row>
    <row r="107" spans="1:21" ht="15.6">
      <c r="A107" s="5"/>
      <c r="B107" s="5"/>
      <c r="C107" s="5"/>
      <c r="D107" s="5"/>
      <c r="E107" s="6"/>
      <c r="F107" s="6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9"/>
      <c r="U107" s="8"/>
    </row>
    <row r="108" spans="1:21" ht="16.2" thickBot="1">
      <c r="A108" s="5">
        <v>78</v>
      </c>
      <c r="B108" s="5"/>
      <c r="C108" s="5"/>
      <c r="D108" s="5"/>
      <c r="E108" s="6" t="s">
        <v>81</v>
      </c>
      <c r="F108" s="6"/>
      <c r="G108" s="21">
        <f>SUM(G14+G24+G34+G45+G57+G70+G87+G101+G104+G106)</f>
        <v>38952519.84251485</v>
      </c>
      <c r="H108" s="21">
        <f t="shared" ref="H108:S108" si="15">SUM(H14+H24+H34+H45+H57+H70+H87+H101+H104+H106)</f>
        <v>39061053.817418188</v>
      </c>
      <c r="I108" s="21">
        <f t="shared" si="15"/>
        <v>39187774.950541526</v>
      </c>
      <c r="J108" s="21">
        <f t="shared" si="15"/>
        <v>39310977.63222485</v>
      </c>
      <c r="K108" s="21">
        <f t="shared" si="15"/>
        <v>39442424.360350505</v>
      </c>
      <c r="L108" s="21">
        <f t="shared" si="15"/>
        <v>39740781.253011353</v>
      </c>
      <c r="M108" s="21">
        <f t="shared" si="15"/>
        <v>39932111.453958027</v>
      </c>
      <c r="N108" s="21">
        <f t="shared" si="15"/>
        <v>40059646.41925469</v>
      </c>
      <c r="O108" s="21">
        <f t="shared" si="15"/>
        <v>40294163.034841351</v>
      </c>
      <c r="P108" s="21">
        <f t="shared" si="15"/>
        <v>40516110.418588012</v>
      </c>
      <c r="Q108" s="21">
        <f t="shared" si="15"/>
        <v>40774873.282024696</v>
      </c>
      <c r="R108" s="21">
        <f t="shared" si="15"/>
        <v>40781611.079661362</v>
      </c>
      <c r="S108" s="21">
        <f t="shared" si="15"/>
        <v>40874101.059548028</v>
      </c>
      <c r="T108" s="10"/>
      <c r="U108" s="21">
        <f>AVERAGE(G108:S108)</f>
        <v>39917549.892610572</v>
      </c>
    </row>
    <row r="109" spans="1:21" ht="15" thickTop="1"/>
  </sheetData>
  <mergeCells count="1">
    <mergeCell ref="A1:U5"/>
  </mergeCells>
  <pageMargins left="0.45" right="0.45" top="0.75" bottom="0.5" header="0.6" footer="0.3"/>
  <pageSetup scale="41" fitToHeight="0" orientation="landscape" horizontalDpi="200" verticalDpi="200" r:id="rId1"/>
  <headerFooter>
    <oddHeader>&amp;R&amp;"Times New Roman,Regular"&amp;12Volume 1, Exhibit 1
M.F.R. Item - A-2-1
    Page &amp;P of &amp;N</oddHeader>
    <oddFooter>&amp;LNote: Details may not add to totals due to rounding.</oddFooter>
  </headerFooter>
  <rowBreaks count="1" manualBreakCount="1">
    <brk id="7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A-2-1</vt:lpstr>
      <vt:lpstr>'A-2-1'!Print_Area</vt:lpstr>
      <vt:lpstr>'A-2-1'!Print_Titles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2019-06-25T19:32:18Z</dcterms:created>
  <dcterms:modified xsi:type="dcterms:W3CDTF">2019-06-25T19:32:24Z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